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LGWFILESV2\Share\各課共通\◆ＨＰ更新用データ\"/>
    </mc:Choice>
  </mc:AlternateContent>
  <xr:revisionPtr revIDLastSave="0" documentId="13_ncr:1_{2C754C99-F6CA-434E-BE0D-0BF7CC306EB2}" xr6:coauthVersionLast="47" xr6:coauthVersionMax="47" xr10:uidLastSave="{00000000-0000-0000-0000-000000000000}"/>
  <bookViews>
    <workbookView xWindow="-120" yWindow="-120" windowWidth="20730" windowHeight="11040" firstSheet="9"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88" i="12" l="1"/>
  <c r="AU63" i="12" l="1"/>
  <c r="AP63" i="12"/>
  <c r="AP23" i="12"/>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BW41" i="10" s="1"/>
  <c r="BW42" i="10" s="1"/>
  <c r="BW43"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alcChain>
</file>

<file path=xl/sharedStrings.xml><?xml version="1.0" encoding="utf-8"?>
<sst xmlns="http://schemas.openxmlformats.org/spreadsheetml/2006/main" count="1152" uniqueCount="593">
  <si>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</si>
  <si>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</si>
  <si>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</si>
  <si>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</si>
  <si>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</si>
  <si>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</si>
  <si>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</si>
  <si>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</si>
  <si>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</si>
  <si>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</si>
  <si>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</si>
  <si>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</si>
  <si>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</si>
  <si>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</si>
  <si>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</si>
  <si>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</si>
  <si>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</si>
  <si>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</si>
  <si>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</si>
  <si>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</si>
  <si>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</si>
  <si>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</si>
  <si>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</si>
  <si>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</si>
  <si>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</si>
  <si>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</si>
  <si>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</si>
  <si>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</si>
  <si>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</si>
  <si>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</si>
  <si>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</si>
  <si>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</si>
  <si>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</si>
  <si>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</si>
  <si>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</si>
  <si>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</si>
  <si>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</si>
  <si>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</si>
  <si>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</si>
  <si>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</si>
  <si>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</si>
  <si>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</si>
  <si>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</si>
  <si>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</si>
  <si>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</si>
  <si>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</si>
  <si>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</si>
  <si>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</si>
  <si>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</si>
  <si>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</si>
  <si>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</si>
  <si>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</si>
  <si>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</si>
  <si>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</si>
  <si>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</si>
  <si>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</si>
  <si>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</si>
  <si>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</si>
  <si>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</si>
  <si>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</si>
  <si>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</si>
  <si>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</si>
  <si>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</si>
  <si>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</si>
  <si>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</si>
  <si>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</si>
  <si>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</si>
  <si>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</si>
  <si>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</si>
  <si>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</si>
  <si>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</si>
  <si>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</si>
  <si>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</si>
  <si>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</si>
  <si>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</si>
  <si>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</si>
  <si>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</si>
  <si>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</si>
  <si>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</si>
  <si>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</si>
  <si>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</si>
  <si>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</si>
  <si>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</si>
  <si>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</si>
  <si>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</si>
  <si>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</si>
  <si>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</si>
  <si>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</si>
  <si>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</si>
  <si>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</si>
  <si>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</si>
  <si>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</si>
  <si>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</si>
  <si>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</si>
  <si>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</si>
  <si>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</si>
  <si>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</si>
  <si>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</si>
  <si>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</si>
  <si>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</si>
  <si>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芸西村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</si>
  <si>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</si>
  <si>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</si>
  <si>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</si>
  <si>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</si>
  <si>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</si>
  <si>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</si>
  <si>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</si>
  <si>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</si>
  <si>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</si>
  <si>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</si>
  <si>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</si>
  <si>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</si>
  <si>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</si>
  <si>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</si>
  <si>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</si>
  <si>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</si>
  <si>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</si>
  <si>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</si>
  <si>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</si>
  <si>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</si>
  <si>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</si>
  <si>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</si>
  <si>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</si>
  <si>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</si>
  <si>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</si>
  <si>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</si>
  <si>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</si>
  <si>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</si>
  <si>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</si>
  <si>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</si>
  <si>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</si>
  <si>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</si>
  <si>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</si>
  <si>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</si>
  <si>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</si>
  <si>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</si>
  <si>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</si>
  <si>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</si>
  <si>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</si>
  <si>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</si>
  <si>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</si>
  <si>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</si>
  <si>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</si>
  <si>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</si>
  <si>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</si>
  <si>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</si>
  <si>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</si>
  <si>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</si>
  <si>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</si>
  <si>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</si>
  <si>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</si>
  <si>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</si>
  <si>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</si>
  <si>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</si>
  <si>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</si>
  <si>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</si>
  <si>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</si>
  <si>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</si>
  <si>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</si>
  <si>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</si>
  <si>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</si>
  <si>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</si>
  <si>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</si>
  <si>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</si>
  <si>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</si>
  <si>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</si>
  <si>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</si>
  <si>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</si>
  <si>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</si>
  <si>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</si>
  <si>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</si>
  <si>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</si>
  <si>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</si>
  <si>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</si>
  <si>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</si>
  <si>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</si>
  <si>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</si>
  <si>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</si>
  <si>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</si>
  <si>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</si>
  <si>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</si>
  <si>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</si>
  <si>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</si>
  <si>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</si>
  <si>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</si>
  <si>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</si>
  <si>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</si>
  <si>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</si>
  <si>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</si>
  <si>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</si>
  <si>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</si>
  <si>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</si>
  <si>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</si>
  <si>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</si>
  <si>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</si>
  <si>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</si>
  <si>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</si>
  <si>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</si>
  <si>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</si>
  <si>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</si>
  <si>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</si>
  <si>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</si>
  <si>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</si>
  <si>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</si>
  <si>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</si>
  <si>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</si>
  <si>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</si>
  <si>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</si>
  <si>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</si>
  <si>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</si>
  <si>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</si>
  <si>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</si>
  <si>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</si>
  <si>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</si>
  <si>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</si>
  <si>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</si>
  <si>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</si>
  <si>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</si>
  <si>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高知県芸西村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</si>
  <si>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</si>
  <si>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</si>
  <si>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</si>
  <si>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</si>
  <si>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</si>
  <si>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</si>
  <si>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</si>
  <si>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</si>
  <si>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</si>
  <si>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</si>
  <si>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</si>
  <si>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</si>
  <si>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</si>
  <si>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</si>
  <si>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</si>
  <si>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</si>
  <si>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</si>
  <si>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</si>
  <si>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</si>
  <si>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</si>
  <si>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</si>
  <si>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</si>
  <si>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</si>
  <si>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</si>
  <si>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</si>
  <si>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</si>
  <si>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</si>
  <si>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</si>
  <si>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</si>
  <si>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</si>
  <si>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</si>
  <si>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</si>
  <si>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</si>
  <si>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</si>
  <si>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</si>
  <si>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</si>
  <si>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</si>
  <si>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</si>
  <si>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</si>
  <si>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</si>
  <si>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</si>
  <si>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</si>
  <si>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</si>
  <si>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</si>
  <si>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</si>
  <si>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</si>
  <si>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</si>
  <si>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</si>
  <si>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</si>
  <si>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</si>
  <si>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</si>
  <si>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</si>
  <si>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</si>
  <si>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</si>
  <si>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</si>
  <si>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</si>
  <si>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</si>
  <si>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</si>
  <si>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</si>
  <si>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</si>
  <si>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</si>
  <si>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</si>
  <si>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</si>
  <si>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</si>
  <si>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</si>
  <si>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</si>
  <si>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</si>
  <si>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</si>
  <si>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</si>
  <si>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</si>
  <si>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</si>
  <si>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</si>
  <si>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</si>
  <si>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</si>
  <si>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</si>
  <si>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</si>
  <si>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</si>
  <si>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</si>
  <si>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</si>
  <si>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</si>
  <si>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</si>
  <si>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</si>
  <si>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</si>
  <si>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</si>
  <si>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</si>
  <si>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</si>
  <si>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</si>
  <si>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</si>
  <si>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</si>
  <si>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</si>
  <si>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</si>
  <si>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</si>
  <si>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</si>
  <si>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</si>
  <si>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</si>
  <si>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</si>
  <si>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</si>
  <si>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</si>
  <si>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</si>
  <si>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</si>
  <si>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</si>
  <si>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</si>
  <si>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</si>
  <si>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</si>
  <si>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</si>
  <si>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</si>
  <si>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</si>
  <si>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</si>
  <si>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</si>
  <si>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</si>
  <si>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</si>
  <si>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</si>
  <si>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</si>
  <si>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</si>
  <si>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</si>
  <si>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</si>
  <si>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</si>
  <si>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</si>
  <si>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</si>
  <si>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</si>
  <si>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</si>
  <si>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</si>
  <si>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</si>
  <si>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</si>
  <si>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</si>
  <si>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</si>
  <si>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</si>
  <si>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</si>
  <si>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</si>
  <si>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</si>
  <si>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</si>
  <si>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</si>
  <si>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</si>
  <si>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</si>
  <si>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</si>
  <si>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</si>
  <si>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</si>
  <si>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</si>
  <si>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</si>
  <si>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</si>
  <si>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</si>
  <si>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</si>
  <si>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</si>
  <si>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</si>
  <si>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</si>
  <si>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</si>
  <si>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</si>
  <si>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</si>
  <si>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</si>
  <si>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</si>
  <si>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</si>
  <si>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</si>
  <si>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高知県芸西村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</si>
  <si>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</si>
  <si>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</si>
  <si>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</si>
  <si>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</si>
  <si>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</si>
  <si>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</si>
  <si>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</si>
  <si>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</si>
  <si>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</si>
  <si>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</si>
  <si>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</si>
  <si>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</si>
  <si>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</si>
  <si>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</si>
  <si>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</si>
  <si>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</si>
  <si>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</si>
  <si>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</si>
  <si>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</si>
  <si>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</si>
  <si>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芸西村住宅新築資金等特別会計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</si>
  <si>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</si>
  <si>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</si>
  <si>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</si>
  <si>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</si>
  <si>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</si>
  <si>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</si>
  <si>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</si>
  <si>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</si>
  <si>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</si>
  <si>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</si>
  <si>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</si>
  <si>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</si>
  <si>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</si>
  <si>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芸西村国民健康保険特別会計</t>
    <phoneticPr fontId="5"/>
  </si>
  <si>
    <t>芸西村介護保険事業特別会計</t>
    <phoneticPr fontId="5"/>
  </si>
  <si>
    <t>芸西村後期高齢者医療特別会計</t>
    <phoneticPr fontId="5"/>
  </si>
  <si>
    <t>芸西村簡易水道事業特別会計</t>
    <phoneticPr fontId="5"/>
  </si>
  <si>
    <t>法非適用企業</t>
    <phoneticPr fontId="5"/>
  </si>
  <si>
    <t>芸西村下水道事業特別会計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</si>
  <si>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</si>
  <si>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</si>
  <si>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</si>
  <si>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</si>
  <si>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</si>
  <si>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</si>
  <si>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</si>
  <si>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</si>
  <si>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</si>
  <si>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</si>
  <si>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</si>
  <si>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</si>
  <si>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</si>
  <si>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</si>
  <si>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</si>
  <si>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</si>
  <si>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</si>
  <si>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</si>
  <si>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</si>
  <si>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</si>
  <si>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</si>
  <si>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</si>
  <si>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</si>
  <si>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</si>
  <si>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</si>
  <si>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</si>
  <si>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</si>
  <si>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</si>
  <si>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</si>
  <si>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</si>
  <si>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</si>
  <si>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</si>
  <si>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</si>
  <si>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</si>
  <si>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</si>
  <si>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</si>
  <si>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</si>
  <si>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</si>
  <si>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</si>
  <si>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</si>
  <si>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</si>
  <si>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</si>
  <si>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</si>
  <si>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</si>
  <si>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</si>
  <si>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</si>
  <si>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</si>
  <si>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</si>
  <si>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</si>
  <si>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</si>
  <si>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</si>
  <si>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</si>
  <si>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</si>
  <si>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</si>
  <si>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</si>
  <si>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</si>
  <si>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</si>
  <si>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</si>
  <si>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</si>
  <si>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芸西村簡易水道事業特別会計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</si>
  <si>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</si>
  <si>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芸西村介護保険事業特別会計</t>
    <phoneticPr fontId="5"/>
  </si>
  <si>
    <t>(Ｆ)</t>
    <phoneticPr fontId="5"/>
  </si>
  <si>
    <t>芸西村後期高齢者医療特別会計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</si>
  <si>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</si>
  <si>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</si>
  <si>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</si>
  <si>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</si>
  <si>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</si>
  <si>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</si>
  <si>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</si>
  <si>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</si>
  <si>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</si>
  <si>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</si>
  <si>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</si>
  <si>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</si>
  <si>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</si>
  <si>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</si>
  <si>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</si>
  <si>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</si>
  <si>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</si>
  <si>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</si>
  <si>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</si>
  <si>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</si>
  <si>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</si>
  <si>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</si>
  <si>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</si>
  <si>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</si>
  <si>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</si>
  <si>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</si>
  <si>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</si>
  <si>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</si>
  <si>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</si>
  <si>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</si>
  <si>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</si>
  <si>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</si>
  <si>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</si>
  <si>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</si>
  <si>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</si>
  <si>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</si>
  <si>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</si>
  <si>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</si>
  <si>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</si>
  <si>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</si>
  <si>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</si>
  <si>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</si>
  <si>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</si>
  <si>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</si>
  <si>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</si>
  <si>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</si>
  <si>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</si>
  <si>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</si>
  <si>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</si>
  <si>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</si>
  <si>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</si>
  <si>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</si>
  <si>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</si>
  <si>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</si>
  <si>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</si>
  <si>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</si>
  <si>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</si>
  <si>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</si>
  <si>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</si>
  <si>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</si>
  <si>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</si>
  <si>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</si>
  <si>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</si>
  <si>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</si>
  <si>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</si>
  <si>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</si>
  <si>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</si>
  <si>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</si>
  <si>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</si>
  <si>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</si>
  <si>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</si>
  <si>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</si>
  <si>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</si>
  <si>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</si>
  <si>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</si>
  <si>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</si>
  <si>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</si>
  <si>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</si>
  <si>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</si>
  <si>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</si>
  <si>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</si>
  <si>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</si>
  <si>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</si>
  <si>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0.98</t>
  </si>
  <si>
    <t>一般会計</t>
  </si>
  <si>
    <t>芸西村介護保険事業特別会計</t>
  </si>
  <si>
    <t>芸西村簡易水道事業特別会計</t>
  </si>
  <si>
    <t>芸西村国民健康保険特別会計</t>
  </si>
  <si>
    <t>芸西村後期高齢者医療特別会計</t>
  </si>
  <si>
    <t>芸西村下水道事業特別会計</t>
  </si>
  <si>
    <t>芸西村住宅新築資金等特別会計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</si>
  <si>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</si>
  <si>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</si>
  <si>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</si>
  <si>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</si>
  <si>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</si>
  <si>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</si>
  <si>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</si>
  <si>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</si>
  <si>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ふるさと応援基金</t>
  </si>
  <si>
    <t>施設整備基金</t>
  </si>
  <si>
    <t>下水対策基金</t>
  </si>
  <si>
    <t>ふるさとづくり基金</t>
  </si>
  <si>
    <t>水源対策基金</t>
  </si>
  <si>
    <t>-</t>
    <phoneticPr fontId="2"/>
  </si>
  <si>
    <t>高知県広域食肉センター事務組合</t>
    <rPh sb="0" eb="3">
      <t>コウチケン</t>
    </rPh>
    <rPh sb="3" eb="5">
      <t>コウイキ</t>
    </rPh>
    <rPh sb="5" eb="7">
      <t>ショクニク</t>
    </rPh>
    <rPh sb="11" eb="13">
      <t>ジム</t>
    </rPh>
    <rPh sb="13" eb="15">
      <t>クミアイ</t>
    </rPh>
    <phoneticPr fontId="5"/>
  </si>
  <si>
    <t>安芸広域市町村圏事務組合</t>
    <rPh sb="0" eb="2">
      <t>アキ</t>
    </rPh>
    <rPh sb="2" eb="4">
      <t>コウイキ</t>
    </rPh>
    <rPh sb="4" eb="7">
      <t>シチョウソン</t>
    </rPh>
    <rPh sb="7" eb="8">
      <t>ケン</t>
    </rPh>
    <rPh sb="8" eb="10">
      <t>ジム</t>
    </rPh>
    <rPh sb="10" eb="12">
      <t>クミアイ</t>
    </rPh>
    <phoneticPr fontId="5"/>
  </si>
  <si>
    <t>こうち人づくり広域連合</t>
    <rPh sb="3" eb="4">
      <t>ヒト</t>
    </rPh>
    <rPh sb="7" eb="9">
      <t>コウイキ</t>
    </rPh>
    <rPh sb="9" eb="11">
      <t>レンゴウ</t>
    </rPh>
    <phoneticPr fontId="5"/>
  </si>
  <si>
    <t>高知県市町村総合事務組合</t>
  </si>
  <si>
    <t>高知県後期高齢者医療広域連合</t>
  </si>
  <si>
    <t>安芸広域市町村圏特別養護老人ホーム組合</t>
  </si>
  <si>
    <t>香南斎場組合</t>
    <rPh sb="0" eb="2">
      <t>コウナン</t>
    </rPh>
    <rPh sb="2" eb="4">
      <t>サイジョウ</t>
    </rPh>
    <rPh sb="4" eb="6">
      <t>クミアイ</t>
    </rPh>
    <phoneticPr fontId="2"/>
  </si>
  <si>
    <t>一般会計</t>
    <rPh sb="0" eb="2">
      <t>イッパン</t>
    </rPh>
    <rPh sb="2" eb="4">
      <t>カイケイ</t>
    </rPh>
    <phoneticPr fontId="2"/>
  </si>
  <si>
    <t>滞納整理事業特別会計</t>
    <rPh sb="0" eb="2">
      <t>タイノウ</t>
    </rPh>
    <rPh sb="2" eb="4">
      <t>セイリ</t>
    </rPh>
    <rPh sb="4" eb="6">
      <t>ジギョウ</t>
    </rPh>
    <rPh sb="6" eb="8">
      <t>トクベツ</t>
    </rPh>
    <rPh sb="8" eb="10">
      <t>カイケイ</t>
    </rPh>
    <phoneticPr fontId="2"/>
  </si>
  <si>
    <t>交通災害共済特別会計</t>
    <rPh sb="0" eb="2">
      <t>コウツウ</t>
    </rPh>
    <rPh sb="2" eb="4">
      <t>サイガイ</t>
    </rPh>
    <rPh sb="4" eb="6">
      <t>キョウサイ</t>
    </rPh>
    <rPh sb="6" eb="8">
      <t>トクベツ</t>
    </rPh>
    <rPh sb="8" eb="10">
      <t>カイケイ</t>
    </rPh>
    <phoneticPr fontId="2"/>
  </si>
  <si>
    <t>後期高齢者医療特別会計</t>
    <rPh sb="0" eb="2">
      <t>コウキ</t>
    </rPh>
    <rPh sb="2" eb="5">
      <t>コウレイシャ</t>
    </rPh>
    <rPh sb="5" eb="7">
      <t>イリョウ</t>
    </rPh>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</si>
</sst>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9334-43B0-B463-70C9EFC602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145830</c:v>
                </c:pt>
                <c:pt idx="1">
                  <c:v>176585</c:v>
                </c:pt>
                <c:pt idx="2">
                  <c:v>214389</c:v>
                </c:pt>
                <c:pt idx="3">
                  <c:v>221908</c:v>
                </c:pt>
                <c:pt idx="4">
                  <c:v>116990</c:v>
                </c:pt>
              </c:numCache>
            </c:numRef>
          </c:val>
          <c:smooth val="0"/>
          <c:extLst>
            <c:ext xmlns:c16="http://schemas.microsoft.com/office/drawing/2014/chart" uri="{C3380CC4-5D6E-409C-BE32-E72D297353CC}">
              <c16:uniqueId val="{00000001-9334-43B0-B463-70C9EFC602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0.97</c:v>
                </c:pt>
                <c:pt idx="1">
                  <c:v>4.8499999999999996</c:v>
                </c:pt>
                <c:pt idx="2">
                  <c:v>7.23</c:v>
                </c:pt>
                <c:pt idx="3">
                  <c:v>8.75</c:v>
                </c:pt>
                <c:pt idx="4">
                  <c:v>18.53</c:v>
                </c:pt>
              </c:numCache>
            </c:numRef>
          </c:val>
          <c:extLst>
            <c:ext xmlns:c16="http://schemas.microsoft.com/office/drawing/2014/chart" uri="{C3380CC4-5D6E-409C-BE32-E72D297353CC}">
              <c16:uniqueId val="{00000000-7DFC-4E28-9A79-A812870049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16.059999999999999</c:v>
                </c:pt>
                <c:pt idx="1">
                  <c:v>16.29</c:v>
                </c:pt>
                <c:pt idx="2">
                  <c:v>23.24</c:v>
                </c:pt>
                <c:pt idx="3">
                  <c:v>21.41</c:v>
                </c:pt>
                <c:pt idx="4">
                  <c:v>22.04</c:v>
                </c:pt>
              </c:numCache>
            </c:numRef>
          </c:val>
          <c:extLst>
            <c:ext xmlns:c16="http://schemas.microsoft.com/office/drawing/2014/chart" uri="{C3380CC4-5D6E-409C-BE32-E72D297353CC}">
              <c16:uniqueId val="{00000001-7DFC-4E28-9A79-A812870049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-0.98</c:v>
                </c:pt>
                <c:pt idx="1">
                  <c:v>3.89</c:v>
                </c:pt>
                <c:pt idx="2">
                  <c:v>10.32</c:v>
                </c:pt>
                <c:pt idx="3">
                  <c:v>2.11</c:v>
                </c:pt>
                <c:pt idx="4">
                  <c:v>9.5500000000000007</c:v>
                </c:pt>
              </c:numCache>
            </c:numRef>
          </c:val>
          <c:smooth val="0"/>
          <c:extLst>
            <c:ext xmlns:c16="http://schemas.microsoft.com/office/drawing/2014/chart" uri="{C3380CC4-5D6E-409C-BE32-E72D297353CC}">
              <c16:uniqueId val="{00000002-7DFC-4E28-9A79-A812870049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1F-40A0-B20F-16BA8737E0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1F-40A0-B20F-16BA8737E0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1F-40A0-B20F-16BA8737E07C}"/>
            </c:ext>
          </c:extLst>
        </c:ser>
        <c:ser>
          <c:idx val="3"/>
          <c:order val="3"/>
          <c:tx>
            <c:strRef>
              <c:f>データシート!$A$30</c:f>
              <c:strCache>
                <c:ptCount val="1"/>
                <c:pt idx="0">
                  <c:v>芸西村住宅新築資金等特別会計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0.11</c:v>
                </c:pt>
                <c:pt idx="4">
                  <c:v>#N/A</c:v>
                </c:pt>
                <c:pt idx="5">
                  <c:v>0</c:v>
                </c:pt>
                <c:pt idx="6">
                  <c:v>#N/A</c:v>
                </c:pt>
                <c:pt idx="7">
                  <c:v>0.02</c:v>
                </c:pt>
                <c:pt idx="8">
                  <c:v>#N/A</c:v>
                </c:pt>
                <c:pt idx="9">
                  <c:v>0.01</c:v>
                </c:pt>
              </c:numCache>
            </c:numRef>
          </c:val>
          <c:extLst>
            <c:ext xmlns:c16="http://schemas.microsoft.com/office/drawing/2014/chart" uri="{C3380CC4-5D6E-409C-BE32-E72D297353CC}">
              <c16:uniqueId val="{00000003-1B1F-40A0-B20F-16BA8737E07C}"/>
            </c:ext>
          </c:extLst>
        </c:ser>
        <c:ser>
          <c:idx val="4"/>
          <c:order val="4"/>
          <c:tx>
            <c:strRef>
              <c:f>データシート!$A$31</c:f>
              <c:strCache>
                <c:ptCount val="1"/>
                <c:pt idx="0">
                  <c:v>芸西村下水道事業特別会計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0.02</c:v>
                </c:pt>
                <c:pt idx="8">
                  <c:v>#N/A</c:v>
                </c:pt>
                <c:pt idx="9">
                  <c:v>0.03</c:v>
                </c:pt>
              </c:numCache>
            </c:numRef>
          </c:val>
          <c:extLst>
            <c:ext xmlns:c16="http://schemas.microsoft.com/office/drawing/2014/chart" uri="{C3380CC4-5D6E-409C-BE32-E72D297353CC}">
              <c16:uniqueId val="{00000004-1B1F-40A0-B20F-16BA8737E07C}"/>
            </c:ext>
          </c:extLst>
        </c:ser>
        <c:ser>
          <c:idx val="5"/>
          <c:order val="5"/>
          <c:tx>
            <c:strRef>
              <c:f>データシート!$A$32</c:f>
              <c:strCache>
                <c:ptCount val="1"/>
                <c:pt idx="0">
                  <c:v>芸西村後期高齢者医療特別会計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0.09</c:v>
                </c:pt>
                <c:pt idx="4">
                  <c:v>#N/A</c:v>
                </c:pt>
                <c:pt idx="5">
                  <c:v>0.09</c:v>
                </c:pt>
                <c:pt idx="6">
                  <c:v>#N/A</c:v>
                </c:pt>
                <c:pt idx="7">
                  <c:v>0.09</c:v>
                </c:pt>
                <c:pt idx="8">
                  <c:v>#N/A</c:v>
                </c:pt>
                <c:pt idx="9">
                  <c:v>0.06</c:v>
                </c:pt>
              </c:numCache>
            </c:numRef>
          </c:val>
          <c:extLst>
            <c:ext xmlns:c16="http://schemas.microsoft.com/office/drawing/2014/chart" uri="{C3380CC4-5D6E-409C-BE32-E72D297353CC}">
              <c16:uniqueId val="{00000005-1B1F-40A0-B20F-16BA8737E07C}"/>
            </c:ext>
          </c:extLst>
        </c:ser>
        <c:ser>
          <c:idx val="6"/>
          <c:order val="6"/>
          <c:tx>
            <c:strRef>
              <c:f>データシート!$A$33</c:f>
              <c:strCache>
                <c:ptCount val="1"/>
                <c:pt idx="0">
                  <c:v>芸西村国民健康保険特別会計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0.54</c:v>
                </c:pt>
                <c:pt idx="2">
                  <c:v>#N/A</c:v>
                </c:pt>
                <c:pt idx="3">
                  <c:v>0.1</c:v>
                </c:pt>
                <c:pt idx="4">
                  <c:v>#N/A</c:v>
                </c:pt>
                <c:pt idx="5">
                  <c:v>0.06</c:v>
                </c:pt>
                <c:pt idx="6">
                  <c:v>#N/A</c:v>
                </c:pt>
                <c:pt idx="7">
                  <c:v>0.43</c:v>
                </c:pt>
                <c:pt idx="8">
                  <c:v>#N/A</c:v>
                </c:pt>
                <c:pt idx="9">
                  <c:v>0.13</c:v>
                </c:pt>
              </c:numCache>
            </c:numRef>
          </c:val>
          <c:extLst>
            <c:ext xmlns:c16="http://schemas.microsoft.com/office/drawing/2014/chart" uri="{C3380CC4-5D6E-409C-BE32-E72D297353CC}">
              <c16:uniqueId val="{00000006-1B1F-40A0-B20F-16BA8737E07C}"/>
            </c:ext>
          </c:extLst>
        </c:ser>
        <c:ser>
          <c:idx val="7"/>
          <c:order val="7"/>
          <c:tx>
            <c:strRef>
              <c:f>データシート!$A$34</c:f>
              <c:strCache>
                <c:ptCount val="1"/>
                <c:pt idx="0">
                  <c:v>芸西村簡易水道事業特別会計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c:v>
                </c:pt>
                <c:pt idx="2">
                  <c:v>#N/A</c:v>
                </c:pt>
                <c:pt idx="3">
                  <c:v>0.36</c:v>
                </c:pt>
                <c:pt idx="4">
                  <c:v>#N/A</c:v>
                </c:pt>
                <c:pt idx="5">
                  <c:v>0.44</c:v>
                </c:pt>
                <c:pt idx="6">
                  <c:v>#N/A</c:v>
                </c:pt>
                <c:pt idx="7">
                  <c:v>0.14000000000000001</c:v>
                </c:pt>
                <c:pt idx="8">
                  <c:v>#N/A</c:v>
                </c:pt>
                <c:pt idx="9">
                  <c:v>0.36</c:v>
                </c:pt>
              </c:numCache>
            </c:numRef>
          </c:val>
          <c:extLst>
            <c:ext xmlns:c16="http://schemas.microsoft.com/office/drawing/2014/chart" uri="{C3380CC4-5D6E-409C-BE32-E72D297353CC}">
              <c16:uniqueId val="{00000007-1B1F-40A0-B20F-16BA8737E07C}"/>
            </c:ext>
          </c:extLst>
        </c:ser>
        <c:ser>
          <c:idx val="8"/>
          <c:order val="8"/>
          <c:tx>
            <c:strRef>
              <c:f>データシート!$A$35</c:f>
              <c:strCache>
                <c:ptCount val="1"/>
                <c:pt idx="0">
                  <c:v>芸西村介護保険事業特別会計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0.35</c:v>
                </c:pt>
                <c:pt idx="2">
                  <c:v>#N/A</c:v>
                </c:pt>
                <c:pt idx="3">
                  <c:v>0.69</c:v>
                </c:pt>
                <c:pt idx="4">
                  <c:v>#N/A</c:v>
                </c:pt>
                <c:pt idx="5">
                  <c:v>1.19</c:v>
                </c:pt>
                <c:pt idx="6">
                  <c:v>#N/A</c:v>
                </c:pt>
                <c:pt idx="7">
                  <c:v>0.75</c:v>
                </c:pt>
                <c:pt idx="8">
                  <c:v>#N/A</c:v>
                </c:pt>
                <c:pt idx="9">
                  <c:v>0.36</c:v>
                </c:pt>
              </c:numCache>
            </c:numRef>
          </c:val>
          <c:extLst>
            <c:ext xmlns:c16="http://schemas.microsoft.com/office/drawing/2014/chart" uri="{C3380CC4-5D6E-409C-BE32-E72D297353CC}">
              <c16:uniqueId val="{00000008-1B1F-40A0-B20F-16BA8737E07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0.9</c:v>
                </c:pt>
                <c:pt idx="2">
                  <c:v>#N/A</c:v>
                </c:pt>
                <c:pt idx="3">
                  <c:v>4.7300000000000004</c:v>
                </c:pt>
                <c:pt idx="4">
                  <c:v>#N/A</c:v>
                </c:pt>
                <c:pt idx="5">
                  <c:v>7.23</c:v>
                </c:pt>
                <c:pt idx="6">
                  <c:v>#N/A</c:v>
                </c:pt>
                <c:pt idx="7">
                  <c:v>8.73</c:v>
                </c:pt>
                <c:pt idx="8">
                  <c:v>#N/A</c:v>
                </c:pt>
                <c:pt idx="9">
                  <c:v>18.5</c:v>
                </c:pt>
              </c:numCache>
            </c:numRef>
          </c:val>
          <c:extLst>
            <c:ext xmlns:c16="http://schemas.microsoft.com/office/drawing/2014/chart" uri="{C3380CC4-5D6E-409C-BE32-E72D297353CC}">
              <c16:uniqueId val="{00000009-1B1F-40A0-B20F-16BA8737E0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300</c:v>
                </c:pt>
                <c:pt idx="5">
                  <c:v>293</c:v>
                </c:pt>
                <c:pt idx="8">
                  <c:v>288</c:v>
                </c:pt>
                <c:pt idx="11">
                  <c:v>279</c:v>
                </c:pt>
                <c:pt idx="14">
                  <c:v>275</c:v>
                </c:pt>
              </c:numCache>
            </c:numRef>
          </c:val>
          <c:extLst>
            <c:ext xmlns:c16="http://schemas.microsoft.com/office/drawing/2014/chart" uri="{C3380CC4-5D6E-409C-BE32-E72D297353CC}">
              <c16:uniqueId val="{00000000-D83F-4DF4-AC57-E7F03DAE43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3F-4DF4-AC57-E7F03DAE43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83F-4DF4-AC57-E7F03DAE43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c:v>
                </c:pt>
                <c:pt idx="3">
                  <c:v>25</c:v>
                </c:pt>
                <c:pt idx="6">
                  <c:v>17</c:v>
                </c:pt>
                <c:pt idx="9">
                  <c:v>0</c:v>
                </c:pt>
                <c:pt idx="12">
                  <c:v>0</c:v>
                </c:pt>
              </c:numCache>
            </c:numRef>
          </c:val>
          <c:extLst>
            <c:ext xmlns:c16="http://schemas.microsoft.com/office/drawing/2014/chart" uri="{C3380CC4-5D6E-409C-BE32-E72D297353CC}">
              <c16:uniqueId val="{00000003-D83F-4DF4-AC57-E7F03DAE43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154</c:v>
                </c:pt>
                <c:pt idx="3">
                  <c:v>158</c:v>
                </c:pt>
                <c:pt idx="6">
                  <c:v>169</c:v>
                </c:pt>
                <c:pt idx="9">
                  <c:v>170</c:v>
                </c:pt>
                <c:pt idx="12">
                  <c:v>186</c:v>
                </c:pt>
              </c:numCache>
            </c:numRef>
          </c:val>
          <c:extLst>
            <c:ext xmlns:c16="http://schemas.microsoft.com/office/drawing/2014/chart" uri="{C3380CC4-5D6E-409C-BE32-E72D297353CC}">
              <c16:uniqueId val="{00000004-D83F-4DF4-AC57-E7F03DAE43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3F-4DF4-AC57-E7F03DAE43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3F-4DF4-AC57-E7F03DAE43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235</c:v>
                </c:pt>
                <c:pt idx="3">
                  <c:v>223</c:v>
                </c:pt>
                <c:pt idx="6">
                  <c:v>224</c:v>
                </c:pt>
                <c:pt idx="9">
                  <c:v>227</c:v>
                </c:pt>
                <c:pt idx="12">
                  <c:v>229</c:v>
                </c:pt>
              </c:numCache>
            </c:numRef>
          </c:val>
          <c:extLst>
            <c:ext xmlns:c16="http://schemas.microsoft.com/office/drawing/2014/chart" uri="{C3380CC4-5D6E-409C-BE32-E72D297353CC}">
              <c16:uniqueId val="{00000007-D83F-4DF4-AC57-E7F03DAE43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119</c:v>
                </c:pt>
                <c:pt idx="2">
                  <c:v>#N/A</c:v>
                </c:pt>
                <c:pt idx="3">
                  <c:v>#N/A</c:v>
                </c:pt>
                <c:pt idx="4">
                  <c:v>113</c:v>
                </c:pt>
                <c:pt idx="5">
                  <c:v>#N/A</c:v>
                </c:pt>
                <c:pt idx="6">
                  <c:v>#N/A</c:v>
                </c:pt>
                <c:pt idx="7">
                  <c:v>122</c:v>
                </c:pt>
                <c:pt idx="8">
                  <c:v>#N/A</c:v>
                </c:pt>
                <c:pt idx="9">
                  <c:v>#N/A</c:v>
                </c:pt>
                <c:pt idx="10">
                  <c:v>118</c:v>
                </c:pt>
                <c:pt idx="11">
                  <c:v>#N/A</c:v>
                </c:pt>
                <c:pt idx="12">
                  <c:v>#N/A</c:v>
                </c:pt>
                <c:pt idx="13">
                  <c:v>140</c:v>
                </c:pt>
                <c:pt idx="14">
                  <c:v>#N/A</c:v>
                </c:pt>
              </c:numCache>
            </c:numRef>
          </c:val>
          <c:smooth val="0"/>
          <c:extLst>
            <c:ext xmlns:c16="http://schemas.microsoft.com/office/drawing/2014/chart" uri="{C3380CC4-5D6E-409C-BE32-E72D297353CC}">
              <c16:uniqueId val="{00000008-D83F-4DF4-AC57-E7F03DAE43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2569</c:v>
                </c:pt>
                <c:pt idx="5">
                  <c:v>2550</c:v>
                </c:pt>
                <c:pt idx="8">
                  <c:v>2485</c:v>
                </c:pt>
                <c:pt idx="11">
                  <c:v>2341</c:v>
                </c:pt>
                <c:pt idx="14">
                  <c:v>2228</c:v>
                </c:pt>
              </c:numCache>
            </c:numRef>
          </c:val>
          <c:extLst>
            <c:ext xmlns:c16="http://schemas.microsoft.com/office/drawing/2014/chart" uri="{C3380CC4-5D6E-409C-BE32-E72D297353CC}">
              <c16:uniqueId val="{00000000-C6E7-49BB-991D-F51E7752C6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175</c:v>
                </c:pt>
                <c:pt idx="5">
                  <c:v>153</c:v>
                </c:pt>
                <c:pt idx="8">
                  <c:v>126</c:v>
                </c:pt>
                <c:pt idx="11">
                  <c:v>98</c:v>
                </c:pt>
                <c:pt idx="14">
                  <c:v>166</c:v>
                </c:pt>
              </c:numCache>
            </c:numRef>
          </c:val>
          <c:extLst>
            <c:ext xmlns:c16="http://schemas.microsoft.com/office/drawing/2014/chart" uri="{C3380CC4-5D6E-409C-BE32-E72D297353CC}">
              <c16:uniqueId val="{00000001-C6E7-49BB-991D-F51E7752C6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3679</c:v>
                </c:pt>
                <c:pt idx="5">
                  <c:v>3841</c:v>
                </c:pt>
                <c:pt idx="8">
                  <c:v>4654</c:v>
                </c:pt>
                <c:pt idx="11">
                  <c:v>5432</c:v>
                </c:pt>
                <c:pt idx="14">
                  <c:v>6102</c:v>
                </c:pt>
              </c:numCache>
            </c:numRef>
          </c:val>
          <c:extLst>
            <c:ext xmlns:c16="http://schemas.microsoft.com/office/drawing/2014/chart" uri="{C3380CC4-5D6E-409C-BE32-E72D297353CC}">
              <c16:uniqueId val="{00000002-C6E7-49BB-991D-F51E7752C6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E7-49BB-991D-F51E7752C6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E7-49BB-991D-F51E7752C6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E7-49BB-991D-F51E7752C6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317</c:v>
                </c:pt>
                <c:pt idx="3">
                  <c:v>299</c:v>
                </c:pt>
                <c:pt idx="6">
                  <c:v>310</c:v>
                </c:pt>
                <c:pt idx="9">
                  <c:v>262</c:v>
                </c:pt>
                <c:pt idx="12">
                  <c:v>276</c:v>
                </c:pt>
              </c:numCache>
            </c:numRef>
          </c:val>
          <c:extLst>
            <c:ext xmlns:c16="http://schemas.microsoft.com/office/drawing/2014/chart" uri="{C3380CC4-5D6E-409C-BE32-E72D297353CC}">
              <c16:uniqueId val="{00000006-C6E7-49BB-991D-F51E7752C6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c:v>
                </c:pt>
                <c:pt idx="3">
                  <c:v>17</c:v>
                </c:pt>
                <c:pt idx="6">
                  <c:v>0</c:v>
                </c:pt>
                <c:pt idx="9">
                  <c:v>0</c:v>
                </c:pt>
                <c:pt idx="12">
                  <c:v>0</c:v>
                </c:pt>
              </c:numCache>
            </c:numRef>
          </c:val>
          <c:extLst>
            <c:ext xmlns:c16="http://schemas.microsoft.com/office/drawing/2014/chart" uri="{C3380CC4-5D6E-409C-BE32-E72D297353CC}">
              <c16:uniqueId val="{00000007-C6E7-49BB-991D-F51E7752C6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2054</c:v>
                </c:pt>
                <c:pt idx="3">
                  <c:v>1956</c:v>
                </c:pt>
                <c:pt idx="6">
                  <c:v>1861</c:v>
                </c:pt>
                <c:pt idx="9">
                  <c:v>1809</c:v>
                </c:pt>
                <c:pt idx="12">
                  <c:v>1905</c:v>
                </c:pt>
              </c:numCache>
            </c:numRef>
          </c:val>
          <c:extLst>
            <c:ext xmlns:c16="http://schemas.microsoft.com/office/drawing/2014/chart" uri="{C3380CC4-5D6E-409C-BE32-E72D297353CC}">
              <c16:uniqueId val="{00000008-C6E7-49BB-991D-F51E7752C6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E7-49BB-991D-F51E7752C6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2149</c:v>
                </c:pt>
                <c:pt idx="3">
                  <c:v>2183</c:v>
                </c:pt>
                <c:pt idx="6">
                  <c:v>2261</c:v>
                </c:pt>
                <c:pt idx="9">
                  <c:v>2248</c:v>
                </c:pt>
                <c:pt idx="12">
                  <c:v>2180</c:v>
                </c:pt>
              </c:numCache>
            </c:numRef>
          </c:val>
          <c:extLst>
            <c:ext xmlns:c16="http://schemas.microsoft.com/office/drawing/2014/chart" uri="{C3380CC4-5D6E-409C-BE32-E72D297353CC}">
              <c16:uniqueId val="{0000000A-C6E7-49BB-991D-F51E7752C6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E7-49BB-991D-F51E7752C6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432</c:v>
                </c:pt>
                <c:pt idx="1">
                  <c:v>433</c:v>
                </c:pt>
                <c:pt idx="2">
                  <c:v>433</c:v>
                </c:pt>
              </c:numCache>
            </c:numRef>
          </c:val>
          <c:extLst>
            <c:ext xmlns:c16="http://schemas.microsoft.com/office/drawing/2014/chart" uri="{C3380CC4-5D6E-409C-BE32-E72D297353CC}">
              <c16:uniqueId val="{00000000-0AEC-41D8-93E2-F7C8A551C7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339</c:v>
                </c:pt>
                <c:pt idx="1">
                  <c:v>339</c:v>
                </c:pt>
                <c:pt idx="2">
                  <c:v>339</c:v>
                </c:pt>
              </c:numCache>
            </c:numRef>
          </c:val>
          <c:extLst>
            <c:ext xmlns:c16="http://schemas.microsoft.com/office/drawing/2014/chart" uri="{C3380CC4-5D6E-409C-BE32-E72D297353CC}">
              <c16:uniqueId val="{00000001-0AEC-41D8-93E2-F7C8A551C7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3637</c:v>
                </c:pt>
                <c:pt idx="1">
                  <c:v>4414</c:v>
                </c:pt>
                <c:pt idx="2">
                  <c:v>5079</c:v>
                </c:pt>
              </c:numCache>
            </c:numRef>
          </c:val>
          <c:extLst>
            <c:ext xmlns:c16="http://schemas.microsoft.com/office/drawing/2014/chart" uri="{C3380CC4-5D6E-409C-BE32-E72D297353CC}">
              <c16:uniqueId val="{00000002-0AEC-41D8-93E2-F7C8A551C7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過去３カ年平均７．４％で前年より増加となった。これは、普通交付税の減、公営企業に要する経費の財源とする地方債の償還の財源に充てたと認められる繰入金の増、元利償還金の増などが要因である。</a:t>
          </a:r>
        </a:p>
        <a:p>
          <a:r>
            <a:rPr kumimoji="1" lang="ja-JP" altLang="en-US" sz="1400">
              <a:latin typeface="ＭＳ ゴシック" pitchFamily="49" charset="-128"/>
              <a:ea typeface="ＭＳ ゴシック" pitchFamily="49" charset="-128"/>
            </a:rPr>
            <a:t>今後は教育施設の建替え等により起債発行額の増加が予想されるため、事業の採択を慎重に検討し、計画的な行財政運営に努めていく必要がある。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一般会計等の地方債の現在高は、臨時財政対策債の抑制等を行い発行額を抑えてきた。</a:t>
          </a:r>
        </a:p>
        <a:p>
          <a:r>
            <a:rPr kumimoji="1" lang="ja-JP" altLang="en-US" sz="1400">
              <a:latin typeface="ＭＳ ゴシック" pitchFamily="49" charset="-128"/>
              <a:ea typeface="ＭＳ ゴシック" pitchFamily="49" charset="-128"/>
            </a:rPr>
            <a:t>公営企業債等繰入見込額は、簡易水道事業分、下水道事業分が前年比増となっている。また、ふるさと応援基金等を積み立てたことにより充当可能基金も増加傾向が続いている。</a:t>
          </a:r>
        </a:p>
        <a:p>
          <a:r>
            <a:rPr kumimoji="1" lang="ja-JP" altLang="en-US" sz="1400">
              <a:latin typeface="ＭＳ ゴシック" pitchFamily="49" charset="-128"/>
              <a:ea typeface="ＭＳ ゴシック" pitchFamily="49" charset="-128"/>
            </a:rPr>
            <a:t>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を維持しており金額も減少となっているが、今後も教育施設の建替えや公営住宅の取り壊し等により地方債現在高の増加が予測されるため、任意の繰上償還の実施や交付税措置のある起債を発行するなど　後世への負担を少しでも軽減するよう、財政運営に努めていく。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高知県芸西村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ふるさと納税寄付金によりふるさと応援基金に約８億１千２００万円積み立てた一方、基幹産業である農業分野、教育・子育て等の事業に１億５千万円を取り崩した。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近年は、ふるさと応援基金や施設整備基金への積立てにより増額となっているが、今後は教育施設の建替え等も控えており減少する見込みである。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ふるさと応援基金：基幹産業である農業分野の発展に関する施策、子育て世帯の負担軽減に関する施策。</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森林環境譲与税基金は、森林環境整備事業に充当し残額を積立としている。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ふるさと応援基金および森林環境譲与税基金以外は、利息分のみの積立により増加している。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施設等整備基金：今後控えている公営住宅建替・取り壊し、学校施設等の建替のため積立予定。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令和４年度は利息分のみ積立した。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財政調整基金の残高は、標準財政規模の２０％から２５％の範囲内となるようにしている。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ここ数年は減債基金への積立て、償還のためによる取り崩しはなく横ばいとなっている。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教育施設集約化やダム周辺整備等の大規模単独事業に備えて積み立てを行うことも検討が必要である。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3178470-43AF-41EB-AC0F-81BE66DCEA1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550B954-6787-48FF-AAC7-26533848118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E60B04E-4BCA-4446-8FBF-4B810CAD91D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0A6F00B-25FC-4F4F-AEC9-E375CBC1AF2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E48E5D0-445D-4EA1-BF3A-64A47548ADA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4AC453B-5EC8-436D-AACC-B02E64E9516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25150DB-3B6E-452B-91C2-A7D95B36395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A70B64A-3687-4CBC-ABB8-957676A6F01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A9431F3-15A0-47BE-AA03-3E94F5B6B41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2C7557F-0583-42E3-916F-B0DF27AEE17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3,621
3,523
39.60
5,861,343
5,322,587
363,987
1,964,422
2,180,243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7941AB6-2E58-4955-899E-097B7A4F171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5562833-5A50-4898-A65A-BBF95EDAEE0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A606FF4-963F-4CEF-A233-FA6A5D339723}"/>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3005CBF-C87A-4AD5-AD50-927A61179E1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37A74D7-4FCC-4612-9815-68BAC617255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DE2B989-B4A6-45A4-986F-67B6B6B9F7D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5317EC2-D61F-4B77-87AC-909FF9EC9BE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8E1DC36-853F-4E8F-944B-A54DC7A0ED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6CF554E-58CF-4A0E-B954-C7C0441ECA6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04620F7-A511-4992-BF3C-68415E85F3E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675883D-EEB7-4AE8-9533-42140D48D36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5AA381E-6514-4D83-8308-07CD792EA50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4BAEAC1-55D8-46A7-9B13-49E397F916C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CC6E51B-3C25-4430-8223-CEC346C9E03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63D3F0A-6A45-4FFD-B0A5-A2CE46D3D53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04E63A8-B65D-4925-AB87-64F82C49C6C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87E69F9-68B4-4046-B74C-EC4C30A6037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B1D57F4-5660-4A3B-A6AF-B78E84D33DD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CAEBFC0-76AA-44FD-9DD5-1FFB749B826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E669CB8-2E3B-49E2-9D97-A5140F153F3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2BDA6D3-7E5E-4BEA-9AD2-32E0B8CF0B5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F4E0FD3-3C42-4024-BBB1-DC80EF8F582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5222F5D-0CAC-47CD-999D-ADC469B7B8E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CA6B5E4-1A8A-49B2-80B8-7C343E883C3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D987AB5-760E-4F31-BD6D-BA5D1F4DA97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D8AA2BE-F1FA-4DDA-A9FA-0D22BCD84F1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E8F23BA-1C0C-43BE-98C8-732D3F20CC5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429FEA3-BA08-4332-9C84-A607873F77F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C48C2E3-BD44-43D6-9BB4-92D39EDA9D6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E8980BE-7E26-4171-BAD8-6DD25E84AA9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A0584F3-54D1-440A-A511-645545CE4DA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D872746-4E70-4A7E-8A45-15EF57736EA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12BD749-0BA9-403D-8970-88523152E1F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327F318-493D-4E5C-A0F4-4B4A9A4A7E9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01C10E0-CB5C-4A5E-8E1E-259821A5527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B8A2DCB-9E51-4D91-87D1-A5108059500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7DE7B1D-5A1C-4BEB-9295-BF124E1DCC0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財政力指数は昨年度に比べ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減少した。高知県平均及び全国平均と比較しても低い数値となっており、大変厳しい財政状況である。</a:t>
          </a:r>
        </a:p>
        <a:p>
          <a:r>
            <a:rPr kumimoji="1" lang="ja-JP" altLang="en-US" sz="1300">
              <a:latin typeface="ＭＳ Ｐゴシック" panose="020B0600070205080204" pitchFamily="50" charset="-128"/>
              <a:ea typeface="ＭＳ Ｐゴシック" panose="020B0600070205080204" pitchFamily="50" charset="-128"/>
            </a:rPr>
            <a:t>今後も大幅な税収の伸びは見込めないため、歳出の削減を進める一方、地方税の徴収率向上や補助金の活用等を中心に歳入の確保に努める。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391E100-F6D3-4D9C-B939-4AD0EEAE53A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46A07986-8CF0-42E8-973A-394EBA2B44DC}"/>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A7C20A7F-7230-499C-AFCA-0FEADD50EC14}"/>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C9740B5F-4067-4486-ABBE-6EDA534AE58F}"/>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990576BA-744C-4988-A53D-3BF0D2225CA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5A29A8C4-536E-4696-BD05-88D60A688472}"/>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ADDEDED9-3D4E-4DB9-B1DF-F75A55B69FE9}"/>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83E69019-E81A-4F2D-AEFD-17E2FC989FE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B4880FEB-F4E5-4A7D-96D8-A71D7C53B2FD}"/>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64911699-AD35-426E-853C-156E131B0FD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2E37CCA6-79E9-440B-B0AD-B68638EC575E}"/>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AFB20FD9-0A69-4FAB-AC91-38AA2313A62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10F0432D-C648-45C9-A2EF-C5285C7ECB82}"/>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A194F92E-F4EA-4102-B11E-504E579ECB4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6EF98882-C776-4D60-9AF6-56C3287EABF1}"/>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3990C489-73EA-4853-A908-CDBB076068AC}"/>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7292C40A-0F71-4FB0-8175-55298234567C}"/>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1070780E-BBE4-4924-96D5-724AEF9A2638}"/>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649144C1-7D06-4044-895D-AB6AAE8CFBF7}"/>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125942</xdr:rowOff>
    </xdr:to>
    <xdr:cxnSp macro="">
      <xdr:nvCxnSpPr>
        <xdr:cNvPr id="68" name="直線コネクタ 67">
          <a:extLst>
            <a:ext uri="{FF2B5EF4-FFF2-40B4-BE49-F238E27FC236}">
              <a16:creationId xmlns:a16="http://schemas.microsoft.com/office/drawing/2014/main" id="{027ECAFE-155A-4AB0-AB98-C9D5EF7B23F4}"/>
            </a:ext>
          </a:extLst>
        </xdr:cNvPr>
        <xdr:cNvCxnSpPr/>
      </xdr:nvCxnSpPr>
      <xdr:spPr>
        <a:xfrm>
          <a:off x="4114800" y="72866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9C0B6828-7C1A-4B1F-B027-EE165C5B2495}"/>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FEECECE2-0E37-4086-971D-D9A44CB38D78}"/>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1" name="直線コネクタ 70">
          <a:extLst>
            <a:ext uri="{FF2B5EF4-FFF2-40B4-BE49-F238E27FC236}">
              <a16:creationId xmlns:a16="http://schemas.microsoft.com/office/drawing/2014/main" id="{7BBE2954-1C0E-4274-81FE-85AC710F17E4}"/>
            </a:ext>
          </a:extLst>
        </xdr:cNvPr>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62333010-0830-4AFD-98F2-E7B8B6569801}"/>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8E19D1D9-C134-4530-85E7-95596E704A74}"/>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4" name="直線コネクタ 73">
          <a:extLst>
            <a:ext uri="{FF2B5EF4-FFF2-40B4-BE49-F238E27FC236}">
              <a16:creationId xmlns:a16="http://schemas.microsoft.com/office/drawing/2014/main" id="{D7F95BFB-702E-436B-95E1-FFE4DDD01A23}"/>
            </a:ext>
          </a:extLst>
        </xdr:cNvPr>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73D84A78-A168-4962-A06D-B32D2545F95D}"/>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9B1716DF-DA9E-485E-A481-156679C406A9}"/>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7" name="直線コネクタ 76">
          <a:extLst>
            <a:ext uri="{FF2B5EF4-FFF2-40B4-BE49-F238E27FC236}">
              <a16:creationId xmlns:a16="http://schemas.microsoft.com/office/drawing/2014/main" id="{B1757704-010A-4FFB-93B3-BCFA04B16763}"/>
            </a:ext>
          </a:extLst>
        </xdr:cNvPr>
        <xdr:cNvCxnSpPr/>
      </xdr:nvCxnSpPr>
      <xdr:spPr>
        <a:xfrm flipV="1">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F9A781D4-49FF-4290-8CA6-3C707A2D53A4}"/>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71F9E614-4AF5-419F-84C1-56A226B68C0C}"/>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D8C8E663-D7C1-4FF0-ACED-4CACE3931BEF}"/>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9F05218D-DF80-4B9A-AEAC-52B0E59CAC91}"/>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D38BB0F2-98B6-4AF3-9958-5130B70B8E1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11B58A0-1604-462A-861C-E07754488B7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8A7FC9E-64F4-4A50-8816-166BE518C38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6904CB7-9579-4989-95E7-50511708527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29FF924-6372-4F4A-9D4B-933110D1D8E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7" name="楕円 86">
          <a:extLst>
            <a:ext uri="{FF2B5EF4-FFF2-40B4-BE49-F238E27FC236}">
              <a16:creationId xmlns:a16="http://schemas.microsoft.com/office/drawing/2014/main" id="{6D7EA406-E53E-4148-9D99-AD09BDE94264}"/>
            </a:ext>
          </a:extLst>
        </xdr:cNvPr>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91669</xdr:rowOff>
    </xdr:from>
    <xdr:ext cx="762000" cy="259045"/>
    <xdr:sp macro="" textlink="">
      <xdr:nvSpPr>
        <xdr:cNvPr id="88" name="財政力該当値テキスト">
          <a:extLst>
            <a:ext uri="{FF2B5EF4-FFF2-40B4-BE49-F238E27FC236}">
              <a16:creationId xmlns:a16="http://schemas.microsoft.com/office/drawing/2014/main" id="{D4FA5256-25E5-424C-A9D2-22DCDBA051C2}"/>
            </a:ext>
          </a:extLst>
        </xdr:cNvPr>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89" name="楕円 88">
          <a:extLst>
            <a:ext uri="{FF2B5EF4-FFF2-40B4-BE49-F238E27FC236}">
              <a16:creationId xmlns:a16="http://schemas.microsoft.com/office/drawing/2014/main" id="{B9E0CCD6-0C00-4CF4-9B26-D693A2A1133F}"/>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0" name="テキスト ボックス 89">
          <a:extLst>
            <a:ext uri="{FF2B5EF4-FFF2-40B4-BE49-F238E27FC236}">
              <a16:creationId xmlns:a16="http://schemas.microsoft.com/office/drawing/2014/main" id="{E2CEC477-A593-4447-B953-AC4EA154EDDF}"/>
            </a:ext>
          </a:extLst>
        </xdr:cNvPr>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a:extLst>
            <a:ext uri="{FF2B5EF4-FFF2-40B4-BE49-F238E27FC236}">
              <a16:creationId xmlns:a16="http://schemas.microsoft.com/office/drawing/2014/main" id="{778D0681-A0F8-4C8F-BC4B-82DCB6D71A37}"/>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a:extLst>
            <a:ext uri="{FF2B5EF4-FFF2-40B4-BE49-F238E27FC236}">
              <a16:creationId xmlns:a16="http://schemas.microsoft.com/office/drawing/2014/main" id="{B594174C-2B52-42D8-BDBC-7C9FD3C154E4}"/>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3" name="楕円 92">
          <a:extLst>
            <a:ext uri="{FF2B5EF4-FFF2-40B4-BE49-F238E27FC236}">
              <a16:creationId xmlns:a16="http://schemas.microsoft.com/office/drawing/2014/main" id="{A7E51A8A-183F-4FFB-B7C4-C8C553FAC8BB}"/>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4" name="テキスト ボックス 93">
          <a:extLst>
            <a:ext uri="{FF2B5EF4-FFF2-40B4-BE49-F238E27FC236}">
              <a16:creationId xmlns:a16="http://schemas.microsoft.com/office/drawing/2014/main" id="{23031E49-A7B1-4DB7-99C1-AD0F0F52885A}"/>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5" name="楕円 94">
          <a:extLst>
            <a:ext uri="{FF2B5EF4-FFF2-40B4-BE49-F238E27FC236}">
              <a16:creationId xmlns:a16="http://schemas.microsoft.com/office/drawing/2014/main" id="{5B478F4A-F6CC-4DE1-8A9A-66AAB22E8304}"/>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6" name="テキスト ボックス 95">
          <a:extLst>
            <a:ext uri="{FF2B5EF4-FFF2-40B4-BE49-F238E27FC236}">
              <a16:creationId xmlns:a16="http://schemas.microsoft.com/office/drawing/2014/main" id="{A70CA0F9-9C07-4974-9AE5-D8BA69F276B9}"/>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6A86406D-83C7-45B2-A8E0-87B7BBB07E0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80F0780-F826-4A0D-8220-9BD5C685761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C374627E-07E9-4363-8896-CAE364A7EDE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60EC0273-5E71-4DA7-9A04-287F54C498C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53476266-B573-4462-A280-872C360CD00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95EC71D7-13D9-4D97-A542-503B00DB383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18AB80CB-08D4-4E3E-A30F-4CF87178259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245B486C-D526-4D00-84FD-14B35F20B5F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BB73AB95-BB99-4059-9628-B60851033A1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FDD60572-D6E3-4F6A-847C-985C41B81FA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ECAF3585-E965-433F-B25D-D48F29D6DBE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B7AEBF1F-854B-40C7-A118-9D072EDAA854}"/>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BAE653D-CEF4-455B-8B82-B9FD6833114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経常一般財源額は減少しているが、それ以上に主に補助費及び繰出金への充当額の減少により昨年より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ポイント減少となっているが、類似団体と比較すると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ポイント高い水準となっている。</a:t>
          </a:r>
        </a:p>
        <a:p>
          <a:r>
            <a:rPr kumimoji="1" lang="ja-JP" altLang="en-US" sz="1300">
              <a:latin typeface="ＭＳ Ｐゴシック" panose="020B0600070205080204" pitchFamily="50" charset="-128"/>
              <a:ea typeface="ＭＳ Ｐゴシック" panose="020B0600070205080204" pitchFamily="50" charset="-128"/>
            </a:rPr>
            <a:t>今後も経常経費の削減に取り組み、健全な財政運営を行う。</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4BD7F1A9-5153-452F-B7D4-7983D746241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499F8949-2AE4-49B7-8932-46F34A68FC0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16FAA108-F1DB-401B-8A2B-FD08590E8F1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7E7FE2FE-B150-4971-A5D4-4683CC771AFC}"/>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92AB055E-FD01-4A1F-8C09-8A49F9D130DC}"/>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BF2162FC-01E2-4276-AF6A-7F5B76A5119E}"/>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A3E583B0-0F13-40A1-B156-F62AD4AEA69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82DE05FB-383E-469E-8A95-05603A786642}"/>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6F0385D0-8765-476A-AA46-77DB5B688CA1}"/>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DC937482-D856-4437-B2D6-B3B307BEE458}"/>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28FA6D76-96EE-48FC-877E-A09A651920EC}"/>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621DEBBD-22E6-43BF-B33E-65F7752913C7}"/>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F4325BFC-B783-40FE-B592-2FC91B752775}"/>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7C824D7E-F37D-4F24-97EE-3E6ABA989E4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D276B3E1-CB30-4328-8A86-14077057DD2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3C8CE990-DB42-4BC2-9452-51103CC6117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D32590E3-F82F-465C-94FB-63393D35BE1B}"/>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4E287479-2876-47A8-A9A9-D919E3274B4B}"/>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9B4CC3AC-E628-44CD-8FBC-59A66EE5F8C1}"/>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3E167D67-EEB6-42B3-9BF0-FCF55219B621}"/>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4CBB029-14FF-4AF9-93DC-BEBFD63C3789}"/>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107738</xdr:rowOff>
    </xdr:from>
    <xdr:to>
      <xdr:col>23</xdr:col>
      <xdr:colOff>133350</xdr:colOff>
      <xdr:row>64</xdr:row>
      <xdr:rowOff>143933</xdr:rowOff>
    </xdr:to>
    <xdr:cxnSp macro="">
      <xdr:nvCxnSpPr>
        <xdr:cNvPr id="131" name="直線コネクタ 130">
          <a:extLst>
            <a:ext uri="{FF2B5EF4-FFF2-40B4-BE49-F238E27FC236}">
              <a16:creationId xmlns:a16="http://schemas.microsoft.com/office/drawing/2014/main" id="{58319A87-CB6F-49CE-8FED-23F4EA361CA3}"/>
            </a:ext>
          </a:extLst>
        </xdr:cNvPr>
        <xdr:cNvCxnSpPr/>
      </xdr:nvCxnSpPr>
      <xdr:spPr>
        <a:xfrm flipV="1">
          <a:off x="4114800" y="1108053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F4EF4C4F-0582-4B7F-9660-F23818E3D321}"/>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A6F32BB8-4EB0-4C4C-B37D-5CD87B883AA2}"/>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64</xdr:row>
      <xdr:rowOff>160020</xdr:rowOff>
    </xdr:to>
    <xdr:cxnSp macro="">
      <xdr:nvCxnSpPr>
        <xdr:cNvPr id="134" name="直線コネクタ 133">
          <a:extLst>
            <a:ext uri="{FF2B5EF4-FFF2-40B4-BE49-F238E27FC236}">
              <a16:creationId xmlns:a16="http://schemas.microsoft.com/office/drawing/2014/main" id="{C7AEC3E1-05FF-4160-B109-A8D602C08707}"/>
            </a:ext>
          </a:extLst>
        </xdr:cNvPr>
        <xdr:cNvCxnSpPr/>
      </xdr:nvCxnSpPr>
      <xdr:spPr>
        <a:xfrm flipV="1">
          <a:off x="3225800" y="111167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6468EF6B-7B56-456B-ABF5-ADDD67835C63}"/>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146F9A85-19CA-46A9-B818-DB9CA1212C9F}"/>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28787</xdr:rowOff>
    </xdr:to>
    <xdr:cxnSp macro="">
      <xdr:nvCxnSpPr>
        <xdr:cNvPr id="137" name="直線コネクタ 136">
          <a:extLst>
            <a:ext uri="{FF2B5EF4-FFF2-40B4-BE49-F238E27FC236}">
              <a16:creationId xmlns:a16="http://schemas.microsoft.com/office/drawing/2014/main" id="{AE7C88B6-553A-47AD-9D3C-84754680A9B2}"/>
            </a:ext>
          </a:extLst>
        </xdr:cNvPr>
        <xdr:cNvCxnSpPr/>
      </xdr:nvCxnSpPr>
      <xdr:spPr>
        <a:xfrm flipV="1">
          <a:off x="2336800" y="1113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5D4CBDE6-206B-4C01-BF51-87D1E3784E59}"/>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B16882F8-2A6E-491F-B2A8-0A2A823A233D}"/>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79587</xdr:rowOff>
    </xdr:from>
    <xdr:to>
      <xdr:col>11</xdr:col>
      <xdr:colOff>31750</xdr:colOff>
      <xdr:row>65</xdr:row>
      <xdr:rowOff>28787</xdr:rowOff>
    </xdr:to>
    <xdr:cxnSp macro="">
      <xdr:nvCxnSpPr>
        <xdr:cNvPr id="140" name="直線コネクタ 139">
          <a:extLst>
            <a:ext uri="{FF2B5EF4-FFF2-40B4-BE49-F238E27FC236}">
              <a16:creationId xmlns:a16="http://schemas.microsoft.com/office/drawing/2014/main" id="{0928D4F7-D2B3-442F-B2FB-2768BDC442A3}"/>
            </a:ext>
          </a:extLst>
        </xdr:cNvPr>
        <xdr:cNvCxnSpPr/>
      </xdr:nvCxnSpPr>
      <xdr:spPr>
        <a:xfrm>
          <a:off x="1447800" y="110523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61453819-6874-436B-8D66-DD6E814F1BFA}"/>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78F75A0B-8DDC-4181-ACD7-5DC5D29331A4}"/>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6C54533D-B10D-4E7A-88FD-351F40BCF271}"/>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D24E38A1-DAB6-445C-A222-3E91E8CDA07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158A36C-24B8-45D1-8910-4A71FB77C95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B7CF0F0-E7F8-4227-9E14-475E013B143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4AF37F3-A8AC-4A84-957C-9DB3F4E3441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73896D7-CEC7-4790-84D8-0050F457078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8294B83-600D-462D-8F53-926CE97E107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50" name="楕円 149">
          <a:extLst>
            <a:ext uri="{FF2B5EF4-FFF2-40B4-BE49-F238E27FC236}">
              <a16:creationId xmlns:a16="http://schemas.microsoft.com/office/drawing/2014/main" id="{0EFBF129-B8C2-4862-A00B-30A217016080}"/>
            </a:ext>
          </a:extLst>
        </xdr:cNvPr>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29015</xdr:rowOff>
    </xdr:from>
    <xdr:ext cx="762000" cy="259045"/>
    <xdr:sp macro="" textlink="">
      <xdr:nvSpPr>
        <xdr:cNvPr id="151" name="財政構造の弾力性該当値テキスト">
          <a:extLst>
            <a:ext uri="{FF2B5EF4-FFF2-40B4-BE49-F238E27FC236}">
              <a16:creationId xmlns:a16="http://schemas.microsoft.com/office/drawing/2014/main" id="{3E84782C-C23F-4407-A1A4-F8E065480ED9}"/>
            </a:ext>
          </a:extLst>
        </xdr:cNvPr>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2" name="楕円 151">
          <a:extLst>
            <a:ext uri="{FF2B5EF4-FFF2-40B4-BE49-F238E27FC236}">
              <a16:creationId xmlns:a16="http://schemas.microsoft.com/office/drawing/2014/main" id="{606939B6-8C3C-4DAF-97AB-9115E3AE8FF8}"/>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3" name="テキスト ボックス 152">
          <a:extLst>
            <a:ext uri="{FF2B5EF4-FFF2-40B4-BE49-F238E27FC236}">
              <a16:creationId xmlns:a16="http://schemas.microsoft.com/office/drawing/2014/main" id="{4F241D7E-FDB0-478E-AD11-551A87B3145E}"/>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4" name="楕円 153">
          <a:extLst>
            <a:ext uri="{FF2B5EF4-FFF2-40B4-BE49-F238E27FC236}">
              <a16:creationId xmlns:a16="http://schemas.microsoft.com/office/drawing/2014/main" id="{2EB48B9D-0C91-41A2-9B6C-88713A28DAF7}"/>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5" name="テキスト ボックス 154">
          <a:extLst>
            <a:ext uri="{FF2B5EF4-FFF2-40B4-BE49-F238E27FC236}">
              <a16:creationId xmlns:a16="http://schemas.microsoft.com/office/drawing/2014/main" id="{8DF6DF7E-477F-44FF-BDF6-4845946AD5C8}"/>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149437</xdr:rowOff>
    </xdr:from>
    <xdr:to>
      <xdr:col>11</xdr:col>
      <xdr:colOff>82550</xdr:colOff>
      <xdr:row>65</xdr:row>
      <xdr:rowOff>79587</xdr:rowOff>
    </xdr:to>
    <xdr:sp macro="" textlink="">
      <xdr:nvSpPr>
        <xdr:cNvPr id="156" name="楕円 155">
          <a:extLst>
            <a:ext uri="{FF2B5EF4-FFF2-40B4-BE49-F238E27FC236}">
              <a16:creationId xmlns:a16="http://schemas.microsoft.com/office/drawing/2014/main" id="{77DE8EDC-23DB-42C7-B3D3-511B41D4F770}"/>
            </a:ext>
          </a:extLst>
        </xdr:cNvPr>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57" name="テキスト ボックス 156">
          <a:extLst>
            <a:ext uri="{FF2B5EF4-FFF2-40B4-BE49-F238E27FC236}">
              <a16:creationId xmlns:a16="http://schemas.microsoft.com/office/drawing/2014/main" id="{1D3894B9-E288-4509-8E24-312D8D871BA5}"/>
            </a:ext>
          </a:extLst>
        </xdr:cNvPr>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58" name="楕円 157">
          <a:extLst>
            <a:ext uri="{FF2B5EF4-FFF2-40B4-BE49-F238E27FC236}">
              <a16:creationId xmlns:a16="http://schemas.microsoft.com/office/drawing/2014/main" id="{8ADA032B-06E4-4E47-90C2-E4182A209ECB}"/>
            </a:ext>
          </a:extLst>
        </xdr:cNvPr>
        <xdr:cNvSpPr/>
      </xdr:nvSpPr>
      <xdr:spPr>
        <a:xfrm>
          <a:off x="1397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115164</xdr:rowOff>
    </xdr:from>
    <xdr:ext cx="762000" cy="259045"/>
    <xdr:sp macro="" textlink="">
      <xdr:nvSpPr>
        <xdr:cNvPr id="159" name="テキスト ボックス 158">
          <a:extLst>
            <a:ext uri="{FF2B5EF4-FFF2-40B4-BE49-F238E27FC236}">
              <a16:creationId xmlns:a16="http://schemas.microsoft.com/office/drawing/2014/main" id="{692F732A-5D03-47A0-8034-0BF44746E374}"/>
            </a:ext>
          </a:extLst>
        </xdr:cNvPr>
        <xdr:cNvSpPr txBox="1"/>
      </xdr:nvSpPr>
      <xdr:spPr>
        <a:xfrm>
          <a:off x="1066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305BDC68-66B0-45C4-BC39-12832FFE02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2DC74618-D325-4D99-A40F-1FB826AA3A91}"/>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8BF51B2F-570F-4E49-83C9-F706781FE68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[520,242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46FFDBC5-2CF7-421B-83A8-57FE173CB0E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36164FBB-671E-4261-8E06-557D916791A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6C4B7274-4A42-4710-8A51-4C96AB402BE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F4998172-BB4B-4F46-8E04-0D44993A3E1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556BA8B4-BC89-4F90-B56A-E2548BC728E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56C5860-0314-4E14-BEFD-8CAF868EA60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E7EF7D52-A1BB-4431-B8F0-596434BA9E2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83FA02E7-4C83-4020-874F-555F1D423693}"/>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4A7E0442-5F3F-40D4-B5BE-7EF408D1054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5A28BE28-CA21-47BB-8BBB-9290C6B2375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人件費・物件費等の決算額は昨年に比べ増加となっている。これは、主に物件費が増加したためである。</a:t>
          </a:r>
        </a:p>
        <a:p>
          <a:r>
            <a:rPr kumimoji="1" lang="ja-JP" altLang="en-US" sz="1300">
              <a:latin typeface="ＭＳ Ｐゴシック" panose="020B0600070205080204" pitchFamily="50" charset="-128"/>
              <a:ea typeface="ＭＳ Ｐゴシック" panose="020B0600070205080204" pitchFamily="50" charset="-128"/>
            </a:rPr>
            <a:t>類似団体と比較すると低い水準で推移しているものの、物件費は事業費の分散化等に取り組む。</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B480DBE-2A0A-4238-A79E-A4FBB97B99A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62C66BF9-FEB0-4675-8BE5-6C94227702E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1128DA56-4A63-4D56-9733-E52A18EC33B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3DA42343-3285-4488-AC95-9D5DD7B7D7DC}"/>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C727927C-6734-4F32-8105-C8D12F39F791}"/>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8A2C11E9-1FBE-4390-A8BA-E73572C06AB1}"/>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B6270F42-9ADA-40E8-B4AA-81CCA39E8B28}"/>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524093E9-22A9-4DEB-8A01-3DBDFCACA3B8}"/>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8EC5A8C5-8882-499E-A2C3-CD74E043621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BBDE4506-C854-4431-B8AC-CC8DCD103A3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2732E4AC-5819-436F-B5A8-E94AFC1302C4}"/>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353FEB53-0EFC-4E70-A09C-12BB2F72377C}"/>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DB130C82-99A3-489F-A5F9-A09314389BF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F92115D2-D821-499C-905C-27791E8F3F7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24D9CAB9-0AEF-4E2E-AEF2-D740E8673AE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486D5126-BA70-4C70-8EFC-4DC8D0547124}"/>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4784782B-183B-43FD-BF02-2676AFBD5D97}"/>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9A54C534-C361-40EE-B59B-B7798C26483F}"/>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95EBDBBB-BC6C-4B23-B70A-8A8EDBFA360A}"/>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3BA12FAD-E013-4303-BB03-7E2F222CDA54}"/>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127693</xdr:rowOff>
    </xdr:from>
    <xdr:to>
      <xdr:col>23</xdr:col>
      <xdr:colOff>133350</xdr:colOff>
      <xdr:row>82</xdr:row>
      <xdr:rowOff>160215</xdr:rowOff>
    </xdr:to>
    <xdr:cxnSp macro="">
      <xdr:nvCxnSpPr>
        <xdr:cNvPr id="193" name="直線コネクタ 192">
          <a:extLst>
            <a:ext uri="{FF2B5EF4-FFF2-40B4-BE49-F238E27FC236}">
              <a16:creationId xmlns:a16="http://schemas.microsoft.com/office/drawing/2014/main" id="{15519949-DE9C-4FF1-96A5-C6FDEB482417}"/>
            </a:ext>
          </a:extLst>
        </xdr:cNvPr>
        <xdr:cNvCxnSpPr/>
      </xdr:nvCxnSpPr>
      <xdr:spPr>
        <a:xfrm>
          <a:off x="4114800" y="14186593"/>
          <a:ext cx="838200" cy="3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98B4EFB5-54C2-414B-BF71-D6CFA558FEFA}"/>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A567B325-BDC7-44D3-B34E-0C9B19CD01FD}"/>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101402</xdr:rowOff>
    </xdr:from>
    <xdr:to>
      <xdr:col>19</xdr:col>
      <xdr:colOff>133350</xdr:colOff>
      <xdr:row>82</xdr:row>
      <xdr:rowOff>127693</xdr:rowOff>
    </xdr:to>
    <xdr:cxnSp macro="">
      <xdr:nvCxnSpPr>
        <xdr:cNvPr id="196" name="直線コネクタ 195">
          <a:extLst>
            <a:ext uri="{FF2B5EF4-FFF2-40B4-BE49-F238E27FC236}">
              <a16:creationId xmlns:a16="http://schemas.microsoft.com/office/drawing/2014/main" id="{F7FA9628-0DCD-49AF-B1C9-9FDE30A8F38B}"/>
            </a:ext>
          </a:extLst>
        </xdr:cNvPr>
        <xdr:cNvCxnSpPr/>
      </xdr:nvCxnSpPr>
      <xdr:spPr>
        <a:xfrm>
          <a:off x="3225800" y="14160302"/>
          <a:ext cx="889000" cy="2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605551C5-B260-42C8-9567-8BCF31770FAB}"/>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23A74B8B-C8BB-4606-BDBF-DD3865669DA2}"/>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6190</xdr:rowOff>
    </xdr:from>
    <xdr:to>
      <xdr:col>15</xdr:col>
      <xdr:colOff>82550</xdr:colOff>
      <xdr:row>82</xdr:row>
      <xdr:rowOff>101402</xdr:rowOff>
    </xdr:to>
    <xdr:cxnSp macro="">
      <xdr:nvCxnSpPr>
        <xdr:cNvPr id="199" name="直線コネクタ 198">
          <a:extLst>
            <a:ext uri="{FF2B5EF4-FFF2-40B4-BE49-F238E27FC236}">
              <a16:creationId xmlns:a16="http://schemas.microsoft.com/office/drawing/2014/main" id="{12BD79F2-DEA7-4789-9325-9ABC520D79B1}"/>
            </a:ext>
          </a:extLst>
        </xdr:cNvPr>
        <xdr:cNvCxnSpPr/>
      </xdr:nvCxnSpPr>
      <xdr:spPr>
        <a:xfrm>
          <a:off x="2336800" y="14065090"/>
          <a:ext cx="8890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C37C850C-6840-468C-AFAA-AD0A54573C4A}"/>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A95978C-7302-421C-B163-A9C7CDDD9AB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135285</xdr:rowOff>
    </xdr:from>
    <xdr:to>
      <xdr:col>11</xdr:col>
      <xdr:colOff>31750</xdr:colOff>
      <xdr:row>82</xdr:row>
      <xdr:rowOff>6190</xdr:rowOff>
    </xdr:to>
    <xdr:cxnSp macro="">
      <xdr:nvCxnSpPr>
        <xdr:cNvPr id="202" name="直線コネクタ 201">
          <a:extLst>
            <a:ext uri="{FF2B5EF4-FFF2-40B4-BE49-F238E27FC236}">
              <a16:creationId xmlns:a16="http://schemas.microsoft.com/office/drawing/2014/main" id="{D404BCED-48F3-40FA-ADC8-246E8A440260}"/>
            </a:ext>
          </a:extLst>
        </xdr:cNvPr>
        <xdr:cNvCxnSpPr/>
      </xdr:nvCxnSpPr>
      <xdr:spPr>
        <a:xfrm>
          <a:off x="1447800" y="14022735"/>
          <a:ext cx="8890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B16F4C30-040C-4313-B760-736A7604FBD4}"/>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8233DDAF-7037-4972-8415-FC65E96F33B1}"/>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F0C002F9-D170-4954-A4DC-B5C6A06B0307}"/>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FA64E1A1-9D0B-4F1F-9566-1CA48D102368}"/>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7A20D7F-8666-45AF-8CCC-28EDEA67719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0DB5EB8-694D-4388-B69B-F317B695C8B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4DD509F-4AFE-4615-9E46-26B245F0AD0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EAADE80-8309-4CA2-802F-6F17FA98906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94EAFE7-2941-4EA2-AC10-8FDF4BB025A9}"/>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109415</xdr:rowOff>
    </xdr:from>
    <xdr:to>
      <xdr:col>23</xdr:col>
      <xdr:colOff>184150</xdr:colOff>
      <xdr:row>83</xdr:row>
      <xdr:rowOff>39565</xdr:rowOff>
    </xdr:to>
    <xdr:sp macro="" textlink="">
      <xdr:nvSpPr>
        <xdr:cNvPr id="212" name="楕円 211">
          <a:extLst>
            <a:ext uri="{FF2B5EF4-FFF2-40B4-BE49-F238E27FC236}">
              <a16:creationId xmlns:a16="http://schemas.microsoft.com/office/drawing/2014/main" id="{621E39FE-C1DA-49E7-A825-4E1F5B509BB0}"/>
            </a:ext>
          </a:extLst>
        </xdr:cNvPr>
        <xdr:cNvSpPr/>
      </xdr:nvSpPr>
      <xdr:spPr>
        <a:xfrm>
          <a:off x="4902200" y="141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125942</xdr:rowOff>
    </xdr:from>
    <xdr:ext cx="762000" cy="259045"/>
    <xdr:sp macro="" textlink="">
      <xdr:nvSpPr>
        <xdr:cNvPr id="213" name="人件費・物件費等の状況該当値テキスト">
          <a:extLst>
            <a:ext uri="{FF2B5EF4-FFF2-40B4-BE49-F238E27FC236}">
              <a16:creationId xmlns:a16="http://schemas.microsoft.com/office/drawing/2014/main" id="{22E7CED3-9516-4B86-9103-BF661A3D0D8E}"/>
            </a:ext>
          </a:extLst>
        </xdr:cNvPr>
        <xdr:cNvSpPr txBox="1"/>
      </xdr:nvSpPr>
      <xdr:spPr>
        <a:xfrm>
          <a:off x="5041900" y="1401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76893</xdr:rowOff>
    </xdr:from>
    <xdr:to>
      <xdr:col>19</xdr:col>
      <xdr:colOff>184150</xdr:colOff>
      <xdr:row>83</xdr:row>
      <xdr:rowOff>7043</xdr:rowOff>
    </xdr:to>
    <xdr:sp macro="" textlink="">
      <xdr:nvSpPr>
        <xdr:cNvPr id="214" name="楕円 213">
          <a:extLst>
            <a:ext uri="{FF2B5EF4-FFF2-40B4-BE49-F238E27FC236}">
              <a16:creationId xmlns:a16="http://schemas.microsoft.com/office/drawing/2014/main" id="{0DF8183D-3F4E-4B2A-86E3-612C460FFA5C}"/>
            </a:ext>
          </a:extLst>
        </xdr:cNvPr>
        <xdr:cNvSpPr/>
      </xdr:nvSpPr>
      <xdr:spPr>
        <a:xfrm>
          <a:off x="4064000" y="141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17220</xdr:rowOff>
    </xdr:from>
    <xdr:ext cx="736600" cy="259045"/>
    <xdr:sp macro="" textlink="">
      <xdr:nvSpPr>
        <xdr:cNvPr id="215" name="テキスト ボックス 214">
          <a:extLst>
            <a:ext uri="{FF2B5EF4-FFF2-40B4-BE49-F238E27FC236}">
              <a16:creationId xmlns:a16="http://schemas.microsoft.com/office/drawing/2014/main" id="{1E7E8481-338B-4380-B00F-AEE3E48079A7}"/>
            </a:ext>
          </a:extLst>
        </xdr:cNvPr>
        <xdr:cNvSpPr txBox="1"/>
      </xdr:nvSpPr>
      <xdr:spPr>
        <a:xfrm>
          <a:off x="3733800" y="13904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50602</xdr:rowOff>
    </xdr:from>
    <xdr:to>
      <xdr:col>15</xdr:col>
      <xdr:colOff>133350</xdr:colOff>
      <xdr:row>82</xdr:row>
      <xdr:rowOff>152202</xdr:rowOff>
    </xdr:to>
    <xdr:sp macro="" textlink="">
      <xdr:nvSpPr>
        <xdr:cNvPr id="216" name="楕円 215">
          <a:extLst>
            <a:ext uri="{FF2B5EF4-FFF2-40B4-BE49-F238E27FC236}">
              <a16:creationId xmlns:a16="http://schemas.microsoft.com/office/drawing/2014/main" id="{53B6DA0D-DB2F-40C8-A529-C5795B36E74C}"/>
            </a:ext>
          </a:extLst>
        </xdr:cNvPr>
        <xdr:cNvSpPr/>
      </xdr:nvSpPr>
      <xdr:spPr>
        <a:xfrm>
          <a:off x="3175000" y="141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162379</xdr:rowOff>
    </xdr:from>
    <xdr:ext cx="762000" cy="259045"/>
    <xdr:sp macro="" textlink="">
      <xdr:nvSpPr>
        <xdr:cNvPr id="217" name="テキスト ボックス 216">
          <a:extLst>
            <a:ext uri="{FF2B5EF4-FFF2-40B4-BE49-F238E27FC236}">
              <a16:creationId xmlns:a16="http://schemas.microsoft.com/office/drawing/2014/main" id="{C7357DCE-308B-444B-97E3-88EA5F99E799}"/>
            </a:ext>
          </a:extLst>
        </xdr:cNvPr>
        <xdr:cNvSpPr txBox="1"/>
      </xdr:nvSpPr>
      <xdr:spPr>
        <a:xfrm>
          <a:off x="2844800" y="1387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126840</xdr:rowOff>
    </xdr:from>
    <xdr:to>
      <xdr:col>11</xdr:col>
      <xdr:colOff>82550</xdr:colOff>
      <xdr:row>82</xdr:row>
      <xdr:rowOff>56990</xdr:rowOff>
    </xdr:to>
    <xdr:sp macro="" textlink="">
      <xdr:nvSpPr>
        <xdr:cNvPr id="218" name="楕円 217">
          <a:extLst>
            <a:ext uri="{FF2B5EF4-FFF2-40B4-BE49-F238E27FC236}">
              <a16:creationId xmlns:a16="http://schemas.microsoft.com/office/drawing/2014/main" id="{B9230885-70EF-461E-8C76-2F97D88F7902}"/>
            </a:ext>
          </a:extLst>
        </xdr:cNvPr>
        <xdr:cNvSpPr/>
      </xdr:nvSpPr>
      <xdr:spPr>
        <a:xfrm>
          <a:off x="2286000" y="140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67167</xdr:rowOff>
    </xdr:from>
    <xdr:ext cx="762000" cy="259045"/>
    <xdr:sp macro="" textlink="">
      <xdr:nvSpPr>
        <xdr:cNvPr id="219" name="テキスト ボックス 218">
          <a:extLst>
            <a:ext uri="{FF2B5EF4-FFF2-40B4-BE49-F238E27FC236}">
              <a16:creationId xmlns:a16="http://schemas.microsoft.com/office/drawing/2014/main" id="{72F8FB3A-B746-4902-81EB-1D69CE34D49C}"/>
            </a:ext>
          </a:extLst>
        </xdr:cNvPr>
        <xdr:cNvSpPr txBox="1"/>
      </xdr:nvSpPr>
      <xdr:spPr>
        <a:xfrm>
          <a:off x="1955800" y="1378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84485</xdr:rowOff>
    </xdr:from>
    <xdr:to>
      <xdr:col>7</xdr:col>
      <xdr:colOff>31750</xdr:colOff>
      <xdr:row>82</xdr:row>
      <xdr:rowOff>14635</xdr:rowOff>
    </xdr:to>
    <xdr:sp macro="" textlink="">
      <xdr:nvSpPr>
        <xdr:cNvPr id="220" name="楕円 219">
          <a:extLst>
            <a:ext uri="{FF2B5EF4-FFF2-40B4-BE49-F238E27FC236}">
              <a16:creationId xmlns:a16="http://schemas.microsoft.com/office/drawing/2014/main" id="{A2ECC34D-2F7A-43E2-BDE3-F793689D763B}"/>
            </a:ext>
          </a:extLst>
        </xdr:cNvPr>
        <xdr:cNvSpPr/>
      </xdr:nvSpPr>
      <xdr:spPr>
        <a:xfrm>
          <a:off x="1397000" y="1397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24812</xdr:rowOff>
    </xdr:from>
    <xdr:ext cx="762000" cy="259045"/>
    <xdr:sp macro="" textlink="">
      <xdr:nvSpPr>
        <xdr:cNvPr id="221" name="テキスト ボックス 220">
          <a:extLst>
            <a:ext uri="{FF2B5EF4-FFF2-40B4-BE49-F238E27FC236}">
              <a16:creationId xmlns:a16="http://schemas.microsoft.com/office/drawing/2014/main" id="{C9A41BB5-CCFA-4593-8551-DDBFB19C816C}"/>
            </a:ext>
          </a:extLst>
        </xdr:cNvPr>
        <xdr:cNvSpPr txBox="1"/>
      </xdr:nvSpPr>
      <xdr:spPr>
        <a:xfrm>
          <a:off x="1066800" y="137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9BF85AF1-8B1B-4E9B-834F-18D046F80FF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A26C486F-D0EE-4705-95CC-C2128A79B00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370DD8DC-249E-40C6-857A-21E307E2B33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A302D55B-22B5-4582-88C3-69A0EC0F204C}"/>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FEB74A28-319D-4474-AFC1-602266A378F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5CA9F7EC-28CB-4C3D-8574-6C7F5056591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8A40E26A-340F-487B-9D84-5128216BAE0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2C5E8719-F709-4FD2-9F9B-49E819EE515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9969553E-E507-436D-B146-4DE7775109E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A99CE543-9A69-421A-81BA-1846EE68B34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BB24C333-C2D6-402D-BC49-B960669B337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25A864D3-387E-44E9-BD1A-BB4922688B1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4F267C19-4BED-4E11-8AD1-3DF3CEFA4CF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本村のラスパイレス指数は令和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ポイント低下しており、類似団体比較では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今後も国の制度に準じて、適正な給与水準の維持に努める。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D2104E5-6486-427D-88BD-3EEDB276B94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8588CCEC-3B8E-4C42-9E48-0E67F9E78C6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6B06EAC6-22E6-4E74-BE8C-1BEBF17965CD}"/>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BA669256-6886-405A-9EDC-4E9D13B7A0C1}"/>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D5F0BC1-9764-4F8F-9FA5-A74846576288}"/>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29A29B88-C8ED-489D-9EEE-873E4944E8FD}"/>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AD0AF4BD-4EE9-4D38-B6C3-CB2D4A5201CB}"/>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AD98ECF3-B4A7-4C03-B437-8EF73A053862}"/>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9CF8E796-B119-44F6-AC77-A69DAFF28297}"/>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5FFB3030-15B8-4A60-8C2E-1D978D90CD8F}"/>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F3C1D7F3-0DFB-470A-9EBC-C424BE0CE5F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27816B84-EE83-452E-9B17-4B410F594F1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23F02B0-F714-458B-806F-6251C9F0511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7E805536-DAE5-4933-B7C4-035EC7AF79FB}"/>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358EAD1F-0CA1-40EB-AF40-6DCB9A4E66B9}"/>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3D54C499-1E81-4A4A-A780-E224B3E17AA4}"/>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55F2A7B4-36E6-4D52-853E-C8D8643CCB0F}"/>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9F234BF7-AACB-4BB4-AF9B-76D761BBA50F}"/>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113537</xdr:rowOff>
    </xdr:from>
    <xdr:to>
      <xdr:col>81</xdr:col>
      <xdr:colOff>44450</xdr:colOff>
      <xdr:row>87</xdr:row>
      <xdr:rowOff>132842</xdr:rowOff>
    </xdr:to>
    <xdr:cxnSp macro="">
      <xdr:nvCxnSpPr>
        <xdr:cNvPr id="253" name="直線コネクタ 252">
          <a:extLst>
            <a:ext uri="{FF2B5EF4-FFF2-40B4-BE49-F238E27FC236}">
              <a16:creationId xmlns:a16="http://schemas.microsoft.com/office/drawing/2014/main" id="{33C732E3-2DE1-4E6B-9779-4FC6424E7AC1}"/>
            </a:ext>
          </a:extLst>
        </xdr:cNvPr>
        <xdr:cNvCxnSpPr/>
      </xdr:nvCxnSpPr>
      <xdr:spPr>
        <a:xfrm flipV="1">
          <a:off x="16179800" y="15029687"/>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27293EE6-5C77-45DA-9A71-6C09A00C0489}"/>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B1AE35A4-7408-40C1-A0AF-8B408B656939}"/>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132842</xdr:rowOff>
    </xdr:from>
    <xdr:to>
      <xdr:col>77</xdr:col>
      <xdr:colOff>44450</xdr:colOff>
      <xdr:row>88</xdr:row>
      <xdr:rowOff>24130</xdr:rowOff>
    </xdr:to>
    <xdr:cxnSp macro="">
      <xdr:nvCxnSpPr>
        <xdr:cNvPr id="256" name="直線コネクタ 255">
          <a:extLst>
            <a:ext uri="{FF2B5EF4-FFF2-40B4-BE49-F238E27FC236}">
              <a16:creationId xmlns:a16="http://schemas.microsoft.com/office/drawing/2014/main" id="{11572F64-EFA1-4E5D-8AA8-F545F51E67FE}"/>
            </a:ext>
          </a:extLst>
        </xdr:cNvPr>
        <xdr:cNvCxnSpPr/>
      </xdr:nvCxnSpPr>
      <xdr:spPr>
        <a:xfrm flipV="1">
          <a:off x="15290800" y="1504899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C528E8EA-FDEA-40AD-B83C-02501FE785F7}"/>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64E33BA2-3561-4C78-82BD-DDA30E6B9092}"/>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24130</xdr:rowOff>
    </xdr:to>
    <xdr:cxnSp macro="">
      <xdr:nvCxnSpPr>
        <xdr:cNvPr id="259" name="直線コネクタ 258">
          <a:extLst>
            <a:ext uri="{FF2B5EF4-FFF2-40B4-BE49-F238E27FC236}">
              <a16:creationId xmlns:a16="http://schemas.microsoft.com/office/drawing/2014/main" id="{5EE20896-BEB3-4596-AE73-4F27EAE02C19}"/>
            </a:ext>
          </a:extLst>
        </xdr:cNvPr>
        <xdr:cNvCxnSpPr/>
      </xdr:nvCxnSpPr>
      <xdr:spPr>
        <a:xfrm>
          <a:off x="14401800" y="15039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8F9DFA3E-EFF3-475E-9D26-64CE6818E519}"/>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B553F503-0057-4574-BD57-A69488F04CE1}"/>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57913</xdr:rowOff>
    </xdr:to>
    <xdr:cxnSp macro="">
      <xdr:nvCxnSpPr>
        <xdr:cNvPr id="262" name="直線コネクタ 261">
          <a:extLst>
            <a:ext uri="{FF2B5EF4-FFF2-40B4-BE49-F238E27FC236}">
              <a16:creationId xmlns:a16="http://schemas.microsoft.com/office/drawing/2014/main" id="{0D87DBC1-F9EB-44B7-B2EC-F55599A4000E}"/>
            </a:ext>
          </a:extLst>
        </xdr:cNvPr>
        <xdr:cNvCxnSpPr/>
      </xdr:nvCxnSpPr>
      <xdr:spPr>
        <a:xfrm flipV="1">
          <a:off x="13512800" y="15039339"/>
          <a:ext cx="8890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F196580-C63D-42B9-95A6-6C704AA28F4B}"/>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35DFAAAB-240E-4D56-830E-04D94C42B691}"/>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C89D8926-4D64-4C28-A699-CA31D3969B39}"/>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497BD04C-539A-47FD-A049-8771372AA627}"/>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E71ADB48-5B4A-4C87-84ED-2252DC9F7946}"/>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89A9F34C-5DD3-49E2-808C-B4F9D078670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1D37FC20-3900-42CF-8198-60D517AA134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7F539A6-A41C-4116-B840-F81A2F03234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3F7D1A9-75DE-40FE-BB55-A7AE7B89720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62737</xdr:rowOff>
    </xdr:from>
    <xdr:to>
      <xdr:col>81</xdr:col>
      <xdr:colOff>95250</xdr:colOff>
      <xdr:row>87</xdr:row>
      <xdr:rowOff>164337</xdr:rowOff>
    </xdr:to>
    <xdr:sp macro="" textlink="">
      <xdr:nvSpPr>
        <xdr:cNvPr id="272" name="楕円 271">
          <a:extLst>
            <a:ext uri="{FF2B5EF4-FFF2-40B4-BE49-F238E27FC236}">
              <a16:creationId xmlns:a16="http://schemas.microsoft.com/office/drawing/2014/main" id="{F289990D-7026-4D3D-B4D6-E4A07BEB30AC}"/>
            </a:ext>
          </a:extLst>
        </xdr:cNvPr>
        <xdr:cNvSpPr/>
      </xdr:nvSpPr>
      <xdr:spPr>
        <a:xfrm>
          <a:off x="169672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79264</xdr:rowOff>
    </xdr:from>
    <xdr:ext cx="762000" cy="259045"/>
    <xdr:sp macro="" textlink="">
      <xdr:nvSpPr>
        <xdr:cNvPr id="273" name="給与水準   （国との比較）該当値テキスト">
          <a:extLst>
            <a:ext uri="{FF2B5EF4-FFF2-40B4-BE49-F238E27FC236}">
              <a16:creationId xmlns:a16="http://schemas.microsoft.com/office/drawing/2014/main" id="{B4B492FA-D631-46DF-9B33-199D02BC6AD1}"/>
            </a:ext>
          </a:extLst>
        </xdr:cNvPr>
        <xdr:cNvSpPr txBox="1"/>
      </xdr:nvSpPr>
      <xdr:spPr>
        <a:xfrm>
          <a:off x="171069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82042</xdr:rowOff>
    </xdr:from>
    <xdr:to>
      <xdr:col>77</xdr:col>
      <xdr:colOff>95250</xdr:colOff>
      <xdr:row>88</xdr:row>
      <xdr:rowOff>12192</xdr:rowOff>
    </xdr:to>
    <xdr:sp macro="" textlink="">
      <xdr:nvSpPr>
        <xdr:cNvPr id="274" name="楕円 273">
          <a:extLst>
            <a:ext uri="{FF2B5EF4-FFF2-40B4-BE49-F238E27FC236}">
              <a16:creationId xmlns:a16="http://schemas.microsoft.com/office/drawing/2014/main" id="{DBC66AB2-2F86-4212-BDBF-C73F7CDD7B4A}"/>
            </a:ext>
          </a:extLst>
        </xdr:cNvPr>
        <xdr:cNvSpPr/>
      </xdr:nvSpPr>
      <xdr:spPr>
        <a:xfrm>
          <a:off x="16129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22369</xdr:rowOff>
    </xdr:from>
    <xdr:ext cx="736600" cy="259045"/>
    <xdr:sp macro="" textlink="">
      <xdr:nvSpPr>
        <xdr:cNvPr id="275" name="テキスト ボックス 274">
          <a:extLst>
            <a:ext uri="{FF2B5EF4-FFF2-40B4-BE49-F238E27FC236}">
              <a16:creationId xmlns:a16="http://schemas.microsoft.com/office/drawing/2014/main" id="{338A860C-9326-4DA4-94E9-1D6BF22AA707}"/>
            </a:ext>
          </a:extLst>
        </xdr:cNvPr>
        <xdr:cNvSpPr txBox="1"/>
      </xdr:nvSpPr>
      <xdr:spPr>
        <a:xfrm>
          <a:off x="15798800" y="1476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6" name="楕円 275">
          <a:extLst>
            <a:ext uri="{FF2B5EF4-FFF2-40B4-BE49-F238E27FC236}">
              <a16:creationId xmlns:a16="http://schemas.microsoft.com/office/drawing/2014/main" id="{3C7C8461-C744-4ABE-BE01-07ED534981CC}"/>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85107</xdr:rowOff>
    </xdr:from>
    <xdr:ext cx="762000" cy="259045"/>
    <xdr:sp macro="" textlink="">
      <xdr:nvSpPr>
        <xdr:cNvPr id="277" name="テキスト ボックス 276">
          <a:extLst>
            <a:ext uri="{FF2B5EF4-FFF2-40B4-BE49-F238E27FC236}">
              <a16:creationId xmlns:a16="http://schemas.microsoft.com/office/drawing/2014/main" id="{15A4ACA9-4674-4B61-8F57-F58CA7CBBB65}"/>
            </a:ext>
          </a:extLst>
        </xdr:cNvPr>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8" name="楕円 277">
          <a:extLst>
            <a:ext uri="{FF2B5EF4-FFF2-40B4-BE49-F238E27FC236}">
              <a16:creationId xmlns:a16="http://schemas.microsoft.com/office/drawing/2014/main" id="{D99666F8-57F9-4569-97B1-93A8C4EBA0A1}"/>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12716</xdr:rowOff>
    </xdr:from>
    <xdr:ext cx="762000" cy="259045"/>
    <xdr:sp macro="" textlink="">
      <xdr:nvSpPr>
        <xdr:cNvPr id="279" name="テキスト ボックス 278">
          <a:extLst>
            <a:ext uri="{FF2B5EF4-FFF2-40B4-BE49-F238E27FC236}">
              <a16:creationId xmlns:a16="http://schemas.microsoft.com/office/drawing/2014/main" id="{A1FA02FE-D0A4-4F97-ADCB-1414F5347379}"/>
            </a:ext>
          </a:extLst>
        </xdr:cNvPr>
        <xdr:cNvSpPr txBox="1"/>
      </xdr:nvSpPr>
      <xdr:spPr>
        <a:xfrm>
          <a:off x="14020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7113</xdr:rowOff>
    </xdr:from>
    <xdr:to>
      <xdr:col>64</xdr:col>
      <xdr:colOff>152400</xdr:colOff>
      <xdr:row>88</xdr:row>
      <xdr:rowOff>108713</xdr:rowOff>
    </xdr:to>
    <xdr:sp macro="" textlink="">
      <xdr:nvSpPr>
        <xdr:cNvPr id="280" name="楕円 279">
          <a:extLst>
            <a:ext uri="{FF2B5EF4-FFF2-40B4-BE49-F238E27FC236}">
              <a16:creationId xmlns:a16="http://schemas.microsoft.com/office/drawing/2014/main" id="{9B6FD736-DDF4-4D86-971C-75AD3309BAA2}"/>
            </a:ext>
          </a:extLst>
        </xdr:cNvPr>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93490</xdr:rowOff>
    </xdr:from>
    <xdr:ext cx="762000" cy="259045"/>
    <xdr:sp macro="" textlink="">
      <xdr:nvSpPr>
        <xdr:cNvPr id="281" name="テキスト ボックス 280">
          <a:extLst>
            <a:ext uri="{FF2B5EF4-FFF2-40B4-BE49-F238E27FC236}">
              <a16:creationId xmlns:a16="http://schemas.microsoft.com/office/drawing/2014/main" id="{67E8382C-E010-4AE5-90ED-B9C747E8AFF7}"/>
            </a:ext>
          </a:extLst>
        </xdr:cNvPr>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973F74D4-0DD9-46CA-98AB-A40685E854A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CBBC6783-31E6-4E1F-97EE-7E55BB86F14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8776C6E6-5B41-436A-94E7-6AFAB4049F9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E6938112-F7D8-4F39-B29F-9920D2B9620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F2151235-8F02-4128-8B9D-9682DE201D9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4A0D7D4B-9334-4CA7-9D62-E96EA8EDBAA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9C4022E3-8A43-4B12-BD71-2EA72A5E718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8161BC03-3DFB-463C-9EE3-A21005ACC5A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7041C064-4E56-4C6C-BCE3-4CCF40F54AE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F0C761F5-2D10-4BDB-A690-F9A00A0459A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A27100A3-3039-4AF2-941A-B77275C82DE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B91D798-B108-43B4-AEC7-FCB680ACE87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AD9BBB29-7143-4D55-ADC2-E080FC4E666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人当たりの職員数は前年度に比べ</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人増加となったが、類似団体と比較すると</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人少なく低い水準で推移している。</a:t>
          </a:r>
        </a:p>
        <a:p>
          <a:r>
            <a:rPr kumimoji="1" lang="ja-JP" altLang="en-US" sz="1300">
              <a:latin typeface="ＭＳ Ｐゴシック" panose="020B0600070205080204" pitchFamily="50" charset="-128"/>
              <a:ea typeface="ＭＳ Ｐゴシック" panose="020B0600070205080204" pitchFamily="50" charset="-128"/>
            </a:rPr>
            <a:t>これは定員適正化計画に基づいた定員管理を実施してきたことによる。</a:t>
          </a:r>
        </a:p>
        <a:p>
          <a:r>
            <a:rPr kumimoji="1" lang="ja-JP" altLang="en-US" sz="1300">
              <a:latin typeface="ＭＳ Ｐゴシック" panose="020B0600070205080204" pitchFamily="50" charset="-128"/>
              <a:ea typeface="ＭＳ Ｐゴシック" panose="020B0600070205080204" pitchFamily="50" charset="-128"/>
            </a:rPr>
            <a:t>今後も退職職員数、新規採用者数の平準化を進め、定員適正化計画に基づいた適切な定員管理に努める。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ABD7CB56-5741-45BC-A141-E0D111778D5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E8B857E1-50C3-4E28-AC6B-9FBAD1807E0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58B0F832-DEF9-43A2-BC4F-17CA7FED3B9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4690F2C7-EA46-44F9-84A9-649185545A7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5AA1ED12-436F-474D-B28D-3D3F68D76AC1}"/>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71370D70-8941-40C3-AD7E-CA7635552E3F}"/>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8E71062-76C9-4D99-9D65-8325D20B295D}"/>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3AA34233-F2D2-4401-9BBB-CAE8B759B6A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F25D4544-B17A-40C5-991E-C3C2C1D2FDB5}"/>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76C3B68F-D1DB-41F4-B9E5-AD68314BDFBB}"/>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4FFED120-5414-4A67-8B1A-DD3AD171260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3CB6C49B-D0DD-4839-9519-39658CFD1F23}"/>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DC7719CC-8F09-440D-BE78-E09FE25AEF5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E3CEB512-C1F0-4221-AB14-3CE599A15E3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2D224093-0A0E-4C91-963E-6CE80582785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F0F8F0BA-AD13-4DB3-AFB0-FB8E10A5219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8E1E03B1-A199-471B-AEEE-1FB1518BFBEA}"/>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52D3689F-FF88-4377-BE0A-1D69D50370C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B83B94C5-BF7E-4B58-A096-947288EF70A6}"/>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69F76431-5F5D-42A5-9FE3-14FB91DCD0EA}"/>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13A30E73-2EC5-435C-9C36-77037C1E749D}"/>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CB3C1E06-B846-4C15-8D03-CF92293FAA65}"/>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E3CAF970-6726-4473-972A-972E9361FD13}"/>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12083</xdr:rowOff>
    </xdr:from>
    <xdr:to>
      <xdr:col>81</xdr:col>
      <xdr:colOff>44450</xdr:colOff>
      <xdr:row>59</xdr:row>
      <xdr:rowOff>25182</xdr:rowOff>
    </xdr:to>
    <xdr:cxnSp macro="">
      <xdr:nvCxnSpPr>
        <xdr:cNvPr id="318" name="直線コネクタ 317">
          <a:extLst>
            <a:ext uri="{FF2B5EF4-FFF2-40B4-BE49-F238E27FC236}">
              <a16:creationId xmlns:a16="http://schemas.microsoft.com/office/drawing/2014/main" id="{6C487A14-5D49-4F09-BE70-4BA2AEB19D5A}"/>
            </a:ext>
          </a:extLst>
        </xdr:cNvPr>
        <xdr:cNvCxnSpPr/>
      </xdr:nvCxnSpPr>
      <xdr:spPr>
        <a:xfrm>
          <a:off x="16179800" y="10127633"/>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CB505EFF-5FD6-4803-B9D2-379C13BAD3E4}"/>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9A35638F-8F70-4A3A-A068-E3CAEE591078}"/>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7947</xdr:rowOff>
    </xdr:from>
    <xdr:to>
      <xdr:col>77</xdr:col>
      <xdr:colOff>44450</xdr:colOff>
      <xdr:row>59</xdr:row>
      <xdr:rowOff>12083</xdr:rowOff>
    </xdr:to>
    <xdr:cxnSp macro="">
      <xdr:nvCxnSpPr>
        <xdr:cNvPr id="321" name="直線コネクタ 320">
          <a:extLst>
            <a:ext uri="{FF2B5EF4-FFF2-40B4-BE49-F238E27FC236}">
              <a16:creationId xmlns:a16="http://schemas.microsoft.com/office/drawing/2014/main" id="{A84CC536-FB97-456F-807D-12EC685F5996}"/>
            </a:ext>
          </a:extLst>
        </xdr:cNvPr>
        <xdr:cNvCxnSpPr/>
      </xdr:nvCxnSpPr>
      <xdr:spPr>
        <a:xfrm>
          <a:off x="15290800" y="10123497"/>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E5DF1534-1A85-4F0C-A854-6C08617E32E5}"/>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5682F75-D92E-44B9-A651-D8870C1C28B8}"/>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18</xdr:rowOff>
    </xdr:from>
    <xdr:to>
      <xdr:col>72</xdr:col>
      <xdr:colOff>203200</xdr:colOff>
      <xdr:row>59</xdr:row>
      <xdr:rowOff>7947</xdr:rowOff>
    </xdr:to>
    <xdr:cxnSp macro="">
      <xdr:nvCxnSpPr>
        <xdr:cNvPr id="324" name="直線コネクタ 323">
          <a:extLst>
            <a:ext uri="{FF2B5EF4-FFF2-40B4-BE49-F238E27FC236}">
              <a16:creationId xmlns:a16="http://schemas.microsoft.com/office/drawing/2014/main" id="{3FAE0F23-D314-440B-B1CA-9792759B683E}"/>
            </a:ext>
          </a:extLst>
        </xdr:cNvPr>
        <xdr:cNvCxnSpPr/>
      </xdr:nvCxnSpPr>
      <xdr:spPr>
        <a:xfrm>
          <a:off x="14401800" y="10115568"/>
          <a:ext cx="889000" cy="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12A4CF2-CD41-4A23-AD2B-10283EE6D3BD}"/>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AB0F03A3-57EE-4679-87C3-AB8F627E19D1}"/>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163540</xdr:rowOff>
    </xdr:from>
    <xdr:to>
      <xdr:col>68</xdr:col>
      <xdr:colOff>152400</xdr:colOff>
      <xdr:row>59</xdr:row>
      <xdr:rowOff>18</xdr:rowOff>
    </xdr:to>
    <xdr:cxnSp macro="">
      <xdr:nvCxnSpPr>
        <xdr:cNvPr id="327" name="直線コネクタ 326">
          <a:extLst>
            <a:ext uri="{FF2B5EF4-FFF2-40B4-BE49-F238E27FC236}">
              <a16:creationId xmlns:a16="http://schemas.microsoft.com/office/drawing/2014/main" id="{447A5B62-51DF-44CE-9528-EED7410D3681}"/>
            </a:ext>
          </a:extLst>
        </xdr:cNvPr>
        <xdr:cNvCxnSpPr/>
      </xdr:nvCxnSpPr>
      <xdr:spPr>
        <a:xfrm>
          <a:off x="13512800" y="10107640"/>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B9692CC7-C2DD-4860-94EF-109FB73245F5}"/>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7F1157BF-36E9-4464-925D-E59AF8E58112}"/>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1749B9A6-5FC6-43F5-BCD6-117720F68FB5}"/>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89B10604-D1FF-46FE-923D-F9C41B3886C1}"/>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A99397A7-C8DC-4508-82AD-29A8B254508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3AA7C703-A20F-47E8-8C01-6F55777830A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F64EE61-826D-4EBC-A7A5-60C58D9C2E8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A398DC9-F661-4BAB-A715-A8DBC3C6463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75B72E7-579B-4B8C-91A5-01B6467A082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145832</xdr:rowOff>
    </xdr:from>
    <xdr:to>
      <xdr:col>81</xdr:col>
      <xdr:colOff>95250</xdr:colOff>
      <xdr:row>59</xdr:row>
      <xdr:rowOff>75982</xdr:rowOff>
    </xdr:to>
    <xdr:sp macro="" textlink="">
      <xdr:nvSpPr>
        <xdr:cNvPr id="337" name="楕円 336">
          <a:extLst>
            <a:ext uri="{FF2B5EF4-FFF2-40B4-BE49-F238E27FC236}">
              <a16:creationId xmlns:a16="http://schemas.microsoft.com/office/drawing/2014/main" id="{75264D7E-D0D1-4B1C-AB99-47507E68F56B}"/>
            </a:ext>
          </a:extLst>
        </xdr:cNvPr>
        <xdr:cNvSpPr/>
      </xdr:nvSpPr>
      <xdr:spPr>
        <a:xfrm>
          <a:off x="16967200" y="1008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67109</xdr:rowOff>
    </xdr:from>
    <xdr:ext cx="762000" cy="259045"/>
    <xdr:sp macro="" textlink="">
      <xdr:nvSpPr>
        <xdr:cNvPr id="338" name="定員管理の状況該当値テキスト">
          <a:extLst>
            <a:ext uri="{FF2B5EF4-FFF2-40B4-BE49-F238E27FC236}">
              <a16:creationId xmlns:a16="http://schemas.microsoft.com/office/drawing/2014/main" id="{4FE51006-0006-4F5B-837B-1793825A3F04}"/>
            </a:ext>
          </a:extLst>
        </xdr:cNvPr>
        <xdr:cNvSpPr txBox="1"/>
      </xdr:nvSpPr>
      <xdr:spPr>
        <a:xfrm>
          <a:off x="17106900" y="1001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132733</xdr:rowOff>
    </xdr:from>
    <xdr:to>
      <xdr:col>77</xdr:col>
      <xdr:colOff>95250</xdr:colOff>
      <xdr:row>59</xdr:row>
      <xdr:rowOff>62883</xdr:rowOff>
    </xdr:to>
    <xdr:sp macro="" textlink="">
      <xdr:nvSpPr>
        <xdr:cNvPr id="339" name="楕円 338">
          <a:extLst>
            <a:ext uri="{FF2B5EF4-FFF2-40B4-BE49-F238E27FC236}">
              <a16:creationId xmlns:a16="http://schemas.microsoft.com/office/drawing/2014/main" id="{25ADFE50-CD7D-4F54-A202-EA6E972A1A61}"/>
            </a:ext>
          </a:extLst>
        </xdr:cNvPr>
        <xdr:cNvSpPr/>
      </xdr:nvSpPr>
      <xdr:spPr>
        <a:xfrm>
          <a:off x="16129000" y="1007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73060</xdr:rowOff>
    </xdr:from>
    <xdr:ext cx="736600" cy="259045"/>
    <xdr:sp macro="" textlink="">
      <xdr:nvSpPr>
        <xdr:cNvPr id="340" name="テキスト ボックス 339">
          <a:extLst>
            <a:ext uri="{FF2B5EF4-FFF2-40B4-BE49-F238E27FC236}">
              <a16:creationId xmlns:a16="http://schemas.microsoft.com/office/drawing/2014/main" id="{688FB238-B4A7-4C88-B544-EF1F6A7FA2D7}"/>
            </a:ext>
          </a:extLst>
        </xdr:cNvPr>
        <xdr:cNvSpPr txBox="1"/>
      </xdr:nvSpPr>
      <xdr:spPr>
        <a:xfrm>
          <a:off x="15798800" y="9845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128597</xdr:rowOff>
    </xdr:from>
    <xdr:to>
      <xdr:col>73</xdr:col>
      <xdr:colOff>44450</xdr:colOff>
      <xdr:row>59</xdr:row>
      <xdr:rowOff>58747</xdr:rowOff>
    </xdr:to>
    <xdr:sp macro="" textlink="">
      <xdr:nvSpPr>
        <xdr:cNvPr id="341" name="楕円 340">
          <a:extLst>
            <a:ext uri="{FF2B5EF4-FFF2-40B4-BE49-F238E27FC236}">
              <a16:creationId xmlns:a16="http://schemas.microsoft.com/office/drawing/2014/main" id="{556500A8-485A-4B7A-B951-B9D6603F2C8A}"/>
            </a:ext>
          </a:extLst>
        </xdr:cNvPr>
        <xdr:cNvSpPr/>
      </xdr:nvSpPr>
      <xdr:spPr>
        <a:xfrm>
          <a:off x="15240000" y="1007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68924</xdr:rowOff>
    </xdr:from>
    <xdr:ext cx="762000" cy="259045"/>
    <xdr:sp macro="" textlink="">
      <xdr:nvSpPr>
        <xdr:cNvPr id="342" name="テキスト ボックス 341">
          <a:extLst>
            <a:ext uri="{FF2B5EF4-FFF2-40B4-BE49-F238E27FC236}">
              <a16:creationId xmlns:a16="http://schemas.microsoft.com/office/drawing/2014/main" id="{953595B0-C17D-413C-B028-22FEA4135010}"/>
            </a:ext>
          </a:extLst>
        </xdr:cNvPr>
        <xdr:cNvSpPr txBox="1"/>
      </xdr:nvSpPr>
      <xdr:spPr>
        <a:xfrm>
          <a:off x="14909800" y="984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120668</xdr:rowOff>
    </xdr:from>
    <xdr:to>
      <xdr:col>68</xdr:col>
      <xdr:colOff>203200</xdr:colOff>
      <xdr:row>59</xdr:row>
      <xdr:rowOff>50818</xdr:rowOff>
    </xdr:to>
    <xdr:sp macro="" textlink="">
      <xdr:nvSpPr>
        <xdr:cNvPr id="343" name="楕円 342">
          <a:extLst>
            <a:ext uri="{FF2B5EF4-FFF2-40B4-BE49-F238E27FC236}">
              <a16:creationId xmlns:a16="http://schemas.microsoft.com/office/drawing/2014/main" id="{02FD8F91-0805-425B-96BC-1B6C78F5DDD1}"/>
            </a:ext>
          </a:extLst>
        </xdr:cNvPr>
        <xdr:cNvSpPr/>
      </xdr:nvSpPr>
      <xdr:spPr>
        <a:xfrm>
          <a:off x="14351000" y="100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60995</xdr:rowOff>
    </xdr:from>
    <xdr:ext cx="762000" cy="259045"/>
    <xdr:sp macro="" textlink="">
      <xdr:nvSpPr>
        <xdr:cNvPr id="344" name="テキスト ボックス 343">
          <a:extLst>
            <a:ext uri="{FF2B5EF4-FFF2-40B4-BE49-F238E27FC236}">
              <a16:creationId xmlns:a16="http://schemas.microsoft.com/office/drawing/2014/main" id="{A10E4A87-3885-4C9D-A08B-8FD4A112F579}"/>
            </a:ext>
          </a:extLst>
        </xdr:cNvPr>
        <xdr:cNvSpPr txBox="1"/>
      </xdr:nvSpPr>
      <xdr:spPr>
        <a:xfrm>
          <a:off x="14020800" y="983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112740</xdr:rowOff>
    </xdr:from>
    <xdr:to>
      <xdr:col>64</xdr:col>
      <xdr:colOff>152400</xdr:colOff>
      <xdr:row>59</xdr:row>
      <xdr:rowOff>42890</xdr:rowOff>
    </xdr:to>
    <xdr:sp macro="" textlink="">
      <xdr:nvSpPr>
        <xdr:cNvPr id="345" name="楕円 344">
          <a:extLst>
            <a:ext uri="{FF2B5EF4-FFF2-40B4-BE49-F238E27FC236}">
              <a16:creationId xmlns:a16="http://schemas.microsoft.com/office/drawing/2014/main" id="{582A8104-5387-4B3B-A14D-66044D914E44}"/>
            </a:ext>
          </a:extLst>
        </xdr:cNvPr>
        <xdr:cNvSpPr/>
      </xdr:nvSpPr>
      <xdr:spPr>
        <a:xfrm>
          <a:off x="13462000" y="100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53067</xdr:rowOff>
    </xdr:from>
    <xdr:ext cx="762000" cy="259045"/>
    <xdr:sp macro="" textlink="">
      <xdr:nvSpPr>
        <xdr:cNvPr id="346" name="テキスト ボックス 345">
          <a:extLst>
            <a:ext uri="{FF2B5EF4-FFF2-40B4-BE49-F238E27FC236}">
              <a16:creationId xmlns:a16="http://schemas.microsoft.com/office/drawing/2014/main" id="{EF0DA237-B5F3-49C9-93F0-D1C017E54F16}"/>
            </a:ext>
          </a:extLst>
        </xdr:cNvPr>
        <xdr:cNvSpPr txBox="1"/>
      </xdr:nvSpPr>
      <xdr:spPr>
        <a:xfrm>
          <a:off x="13131800" y="9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F2F3C179-80C9-4FD0-BCE6-31D929E5ECC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3AB1ED04-A30D-422B-ACD2-BA1B1F48E6D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E30D529A-0707-46D4-974F-DE91FA3D44B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67260426-E520-405E-8779-0E97128C2E4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E2FA5A0B-B814-4169-AE77-1AAE2F7D8C3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4E106689-C48C-4916-BE7A-83BC5D14166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43E90ED1-13B8-4831-AC11-C95F42D7891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42F1D4E1-432B-46C6-8595-FE8AC07BBAA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6C54F5A8-856E-4263-899C-79D51607B73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5C0A2244-047C-4EE6-89DF-BAB78B4D98A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28E80169-A7CD-439D-90EB-259BA583B8F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15E100C2-8BDC-4A89-AFBF-A9AA2441018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72F4CC9C-3770-440B-95A7-7204645C908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ポイント増加した。要因としては、普通交付税の減、公営企業に要する経費の財源とする地方債の償還の財源に充てたと認められる繰入金の増、元利償還金の増などが挙げられる。</a:t>
          </a:r>
        </a:p>
        <a:p>
          <a:r>
            <a:rPr kumimoji="1" lang="ja-JP" altLang="en-US" sz="1300">
              <a:latin typeface="ＭＳ Ｐゴシック" panose="020B0600070205080204" pitchFamily="50" charset="-128"/>
              <a:ea typeface="ＭＳ Ｐゴシック" panose="020B0600070205080204" pitchFamily="50" charset="-128"/>
            </a:rPr>
            <a:t>今後は教育施設の建替えによる地方債の発行が増加することが予想される。交付税措置のある起債を積極的に活用することや、充当可能な基金も財源とするなど、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5032DA4E-55C8-4527-8B03-46C659416DD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A18E853A-A1C3-47D9-83B8-661B5BC5013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7C591E11-968D-4835-AED3-01503CC8049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6058234A-F588-4DFA-B785-057E84EDCE7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8A96FF78-B3F7-4728-A84D-7E8BA62E32FD}"/>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97876AF7-23A9-4997-97A0-F392FFBEF58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D3CBE5AB-FC7A-446B-93A0-D2079C35927D}"/>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37E3D4F-499D-47C4-BD7E-FD639C5C60F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BAC395D5-E7F5-480C-A8B3-59260BBE0116}"/>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910285D-5D19-49AB-A09B-F90D79B8018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3FBAA986-70F3-4F01-BFEA-9EB1B0B811A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11F01FDE-4B78-49FC-90BE-B11D5A10CAF1}"/>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AA2AE74C-A9A1-42B1-9720-BC0E9889929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17C9D30E-B866-47F8-8EF1-644C79AAB3B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E7B3E426-893F-4BC6-9F96-841CDA842EF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6DC07EFC-6FF2-48A9-BF19-A1D8CEA207F7}"/>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D8642A60-2907-4A49-9A51-26A2F9FECA9D}"/>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A0A9115-AEBD-4CEF-83A3-D200B63ACE65}"/>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84EC0671-9371-461C-B0CC-6C52FB175FF8}"/>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7BD0A66B-9C8A-4331-BAA9-6A576D2DEEA7}"/>
            </a:ext>
          </a:extLst>
        </xdr:cNvPr>
        <xdr:cNvCxnSpPr/>
      </xdr:nvCxnSpPr>
      <xdr:spPr>
        <a:xfrm>
          <a:off x="16179800" y="71619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C43D5439-2A6D-4DD5-8320-E6915B7AD6FC}"/>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6E19F4F2-1E42-4326-887F-6D5A4330865B}"/>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41</xdr:row>
      <xdr:rowOff>164677</xdr:rowOff>
    </xdr:to>
    <xdr:cxnSp macro="">
      <xdr:nvCxnSpPr>
        <xdr:cNvPr id="382" name="直線コネクタ 381">
          <a:extLst>
            <a:ext uri="{FF2B5EF4-FFF2-40B4-BE49-F238E27FC236}">
              <a16:creationId xmlns:a16="http://schemas.microsoft.com/office/drawing/2014/main" id="{18E11517-99A7-49EE-961B-543F6090D22D}"/>
            </a:ext>
          </a:extLst>
        </xdr:cNvPr>
        <xdr:cNvCxnSpPr/>
      </xdr:nvCxnSpPr>
      <xdr:spPr>
        <a:xfrm flipV="1">
          <a:off x="15290800" y="716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1E6F0DD7-058B-4BDA-89D7-036B9FCEAB06}"/>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CC0A188-1258-4493-974D-E34C044F8917}"/>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41</xdr:row>
      <xdr:rowOff>164677</xdr:rowOff>
    </xdr:to>
    <xdr:cxnSp macro="">
      <xdr:nvCxnSpPr>
        <xdr:cNvPr id="385" name="直線コネクタ 384">
          <a:extLst>
            <a:ext uri="{FF2B5EF4-FFF2-40B4-BE49-F238E27FC236}">
              <a16:creationId xmlns:a16="http://schemas.microsoft.com/office/drawing/2014/main" id="{83C46456-859C-4F7E-9DC4-8C8FDB9255D4}"/>
            </a:ext>
          </a:extLst>
        </xdr:cNvPr>
        <xdr:cNvCxnSpPr/>
      </xdr:nvCxnSpPr>
      <xdr:spPr>
        <a:xfrm>
          <a:off x="14401800" y="718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785F439C-41FB-41AC-9F89-A8484E596DF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713E3A83-EFCD-4807-A520-8E5CA3D7C167}"/>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41</xdr:row>
      <xdr:rowOff>156633</xdr:rowOff>
    </xdr:to>
    <xdr:cxnSp macro="">
      <xdr:nvCxnSpPr>
        <xdr:cNvPr id="388" name="直線コネクタ 387">
          <a:extLst>
            <a:ext uri="{FF2B5EF4-FFF2-40B4-BE49-F238E27FC236}">
              <a16:creationId xmlns:a16="http://schemas.microsoft.com/office/drawing/2014/main" id="{822F511F-825A-4A3B-87AA-7F2FF6717B97}"/>
            </a:ext>
          </a:extLst>
        </xdr:cNvPr>
        <xdr:cNvCxnSpPr/>
      </xdr:nvCxnSpPr>
      <xdr:spPr>
        <a:xfrm>
          <a:off x="13512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C8E31E22-26DF-4552-BC18-521B73EE67A1}"/>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E8E26074-151E-4BDF-AA12-ED3D0E90D9E8}"/>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900F4C19-6A46-41D2-B49E-8840DD3BDFAA}"/>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9852392A-F811-444E-87E4-9EEF5554333F}"/>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B1D062E1-5637-49F5-92FF-E126204423B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3D2F8E85-67CC-43E8-AA54-277FBE1C024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8C72FDEC-D2F8-4C24-BC30-983F98F68D0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67EC8D5-BD84-4EDC-A799-930BCC7D07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79EDE96-624F-4212-A742-BFCAA00D933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8" name="楕円 397">
          <a:extLst>
            <a:ext uri="{FF2B5EF4-FFF2-40B4-BE49-F238E27FC236}">
              <a16:creationId xmlns:a16="http://schemas.microsoft.com/office/drawing/2014/main" id="{49CA4C19-2EEB-47F9-8F81-67F8C44799DE}"/>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114317</xdr:rowOff>
    </xdr:from>
    <xdr:ext cx="762000" cy="259045"/>
    <xdr:sp macro="" textlink="">
      <xdr:nvSpPr>
        <xdr:cNvPr id="399" name="公債費負担の状況該当値テキスト">
          <a:extLst>
            <a:ext uri="{FF2B5EF4-FFF2-40B4-BE49-F238E27FC236}">
              <a16:creationId xmlns:a16="http://schemas.microsoft.com/office/drawing/2014/main" id="{3FBE583B-0DEF-45C9-8E56-08B956F7120E}"/>
            </a:ext>
          </a:extLst>
        </xdr:cNvPr>
        <xdr:cNvSpPr txBox="1"/>
      </xdr:nvSpPr>
      <xdr:spPr>
        <a:xfrm>
          <a:off x="17106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0" name="楕円 399">
          <a:extLst>
            <a:ext uri="{FF2B5EF4-FFF2-40B4-BE49-F238E27FC236}">
              <a16:creationId xmlns:a16="http://schemas.microsoft.com/office/drawing/2014/main" id="{90D001F4-1089-4B67-88D3-65741DFBA158}"/>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401" name="テキスト ボックス 400">
          <a:extLst>
            <a:ext uri="{FF2B5EF4-FFF2-40B4-BE49-F238E27FC236}">
              <a16:creationId xmlns:a16="http://schemas.microsoft.com/office/drawing/2014/main" id="{84BA0A05-1D8D-4D27-AC3D-7CDE19F55C3D}"/>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2" name="楕円 401">
          <a:extLst>
            <a:ext uri="{FF2B5EF4-FFF2-40B4-BE49-F238E27FC236}">
              <a16:creationId xmlns:a16="http://schemas.microsoft.com/office/drawing/2014/main" id="{D3637C63-98BA-4DB3-AF43-B64A568B4998}"/>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3" name="テキスト ボックス 402">
          <a:extLst>
            <a:ext uri="{FF2B5EF4-FFF2-40B4-BE49-F238E27FC236}">
              <a16:creationId xmlns:a16="http://schemas.microsoft.com/office/drawing/2014/main" id="{F4678A66-A567-454B-AC8F-81B053922AC0}"/>
            </a:ext>
          </a:extLst>
        </xdr:cNvPr>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4" name="楕円 403">
          <a:extLst>
            <a:ext uri="{FF2B5EF4-FFF2-40B4-BE49-F238E27FC236}">
              <a16:creationId xmlns:a16="http://schemas.microsoft.com/office/drawing/2014/main" id="{E6B595A1-8FB9-4E18-A9A9-C4E353766D65}"/>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5" name="テキスト ボックス 404">
          <a:extLst>
            <a:ext uri="{FF2B5EF4-FFF2-40B4-BE49-F238E27FC236}">
              <a16:creationId xmlns:a16="http://schemas.microsoft.com/office/drawing/2014/main" id="{4849F614-3D9E-44F4-9570-6166C1528B14}"/>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6" name="楕円 405">
          <a:extLst>
            <a:ext uri="{FF2B5EF4-FFF2-40B4-BE49-F238E27FC236}">
              <a16:creationId xmlns:a16="http://schemas.microsoft.com/office/drawing/2014/main" id="{A2A86067-8C5A-4AE1-B392-5DBE7B566AD5}"/>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07" name="テキスト ボックス 406">
          <a:extLst>
            <a:ext uri="{FF2B5EF4-FFF2-40B4-BE49-F238E27FC236}">
              <a16:creationId xmlns:a16="http://schemas.microsoft.com/office/drawing/2014/main" id="{2D2F3B2C-EEBC-42CD-B28D-0FDF5D597903}"/>
            </a:ext>
          </a:extLst>
        </xdr:cNvPr>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F986A70C-B91F-4947-86AF-105ABD5E478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A8E92076-3FFF-49AF-907A-2FB610594AD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CF93B4AA-0BF9-4E6B-8696-D80CE1E6B86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BDD1333E-35E5-4394-9613-DE7A011B1F0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B8BCF0F4-E2AC-43F7-A0E4-6CD08B2727E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B18CF7D5-2F88-4F28-A214-10EB4C5BDAC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84C1A8F1-ABB5-4C8B-A9A9-315C9FA5BAB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9F192F0C-71A2-40CF-A674-FDB38996B09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C24982EE-B0D7-404F-A86B-B13DF1D7DD9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B0EAD48F-24D9-4BD1-8326-405B5D4F795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1D541B61-7FD2-4BE1-8D62-F9A802AA1EE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D871791F-5BCC-4A99-8CAE-FD006BF0E8F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84091FC9-6678-400D-8191-E349202152D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ふるさと応援基金等への積立により充当可能基金が増加しており、将来負担比率は低率で推移している。今後は教育施設の建替えもあり、基金の取崩しや地方債の発行も増加すると予想される。</a:t>
          </a:r>
        </a:p>
        <a:p>
          <a:r>
            <a:rPr kumimoji="1" lang="ja-JP" altLang="en-US" sz="1300">
              <a:latin typeface="ＭＳ Ｐゴシック" panose="020B0600070205080204" pitchFamily="50" charset="-128"/>
              <a:ea typeface="ＭＳ Ｐゴシック" panose="020B0600070205080204" pitchFamily="50" charset="-128"/>
            </a:rPr>
            <a:t>後世への負担を少しでも軽減するよう、新規事業の実施等については慎重に検討するなど財政の健全化を図る。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1A23807B-AE07-4FD0-83DA-3CF0B3780B6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2BCA478C-3624-4F56-A861-255608E2E06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7827F57-3412-4DDB-B9AB-06B66EFF15B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E91DB011-F3B4-4FC5-978B-8D240466E735}"/>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6837E3A-F2B6-405B-8F44-0A839D7ACA1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F0ADCC07-26D2-4D71-834A-6AB3625C5BBC}"/>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E57700B2-7534-4325-8EE2-10933D9B8B2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A22CB885-1134-49F3-B23A-B18240890565}"/>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89A261F6-CE53-4F98-A4F0-62B196547629}"/>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FC3E21A1-DD7D-464F-9917-B406B5A55844}"/>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20C35103-D98F-4D30-9837-30A97A12271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E3484FDF-B98C-4F73-811B-6005D23B13A3}"/>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E40C1B80-2A39-48CE-907A-6F1ED98524E8}"/>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124FF15D-09D8-4D1B-8185-A6E1D2C32F5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5A1842A9-C78F-4193-88E4-D21109E32FF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A7642C3A-AC0B-43FA-8B19-3885013A5DBD}"/>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FFFBB4E5-BF1F-4233-9C78-68D46060C321}"/>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8C10358E-A7D6-498A-8DD6-C384675DBD2A}"/>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649761A6-61E8-45AE-A861-296EA3F2AC2D}"/>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8CE0CC5C-11C9-4499-B73C-F551764FA08E}"/>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371221C9-DB49-4FC5-9B96-B4CA75148CF2}"/>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657AB280-D758-488C-86A2-3784F4BDA9D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350503E5-EB58-4316-84D0-846A9C5AEDAA}"/>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F5FE00D-1A31-4611-87EB-49457B3919F6}"/>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91ACCCC2-5128-4430-9572-D400CEE172E9}"/>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AE788FFB-E7EA-4D76-A68B-974F5629CB2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AE8D65BE-4C47-4B0B-AE7E-5B17693285C7}"/>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A4C2E093-6A74-4A22-8279-042982568F36}"/>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70471F10-DCD4-4D1C-90D7-53D358AC53BB}"/>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6C37260F-B8FE-44B7-AA97-E1B91358042D}"/>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114C9C83-8F92-4F3D-BACD-6D236CBA9DD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0185166-C6C9-4026-A8EA-306E8749FA3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ACB46212-8DC0-42E8-8FD4-9A9D1DF9E53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51A3B345-2780-45F0-B9CE-FF59D1FE6E0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B71BC667-151D-4903-A9E6-0CA8971A57C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3,621
3,523
39.60
5,861,343
5,322,587
363,987
1,964,422
2,180,243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人件費は前年度と比べ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ポイント増加し、類似団体・全国平均・高知県平均と比較しても高い水準である。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人件費の増加要因は、会計年度任用職員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主にパート職員</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の増加であるが、保育士等の専門職については、必要数が確保できていない。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人件費の抑制は必要であるが、必要な部署には配置できるように予算の確保は必要である。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186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18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3577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ポイント増加し、類似団体よりも高い水準となった。高知県平均と比較しても高い水準である。</a:t>
          </a:r>
        </a:p>
        <a:p>
          <a:r>
            <a:rPr kumimoji="1" lang="ja-JP" altLang="en-US" sz="1300">
              <a:latin typeface="ＭＳ Ｐゴシック" panose="020B0600070205080204" pitchFamily="50" charset="-128"/>
              <a:ea typeface="ＭＳ Ｐゴシック" panose="020B0600070205080204" pitchFamily="50" charset="-128"/>
            </a:rPr>
            <a:t>今後は事務事業の見直しを進めるとともに、全体的な経費を適宜見直しながら経費削減を図っていく必要がある。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97282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159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159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17</xdr:row>
      <xdr:rowOff>170434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982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17</xdr:row>
      <xdr:rowOff>170434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53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18559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ポイント増加し、類似団体と比較しても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扶助費額自体は微増傾向にあり、社会保障費は今後増加が予想されるため、当比率も注視する必要がある。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4535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445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58</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771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1037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157843</xdr:rowOff>
    </xdr:from>
    <xdr:to>
      <xdr:col>6</xdr:col>
      <xdr:colOff>171450</xdr:colOff>
      <xdr:row>59</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72770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その他の経費については、対前年度比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ポイントの減少となっているが、類似団体の平均値よりも高い水準のままである。</a:t>
          </a:r>
        </a:p>
        <a:p>
          <a:r>
            <a:rPr kumimoji="1" lang="ja-JP" altLang="en-US" sz="1300">
              <a:latin typeface="ＭＳ Ｐゴシック" panose="020B0600070205080204" pitchFamily="50" charset="-128"/>
              <a:ea typeface="ＭＳ Ｐゴシック" panose="020B0600070205080204" pitchFamily="50" charset="-128"/>
            </a:rPr>
            <a:t>主な要因は、特別会計への繰出金の減少である。国民健康保険、介護保険、下水道会計がともに減少した。</a:t>
          </a:r>
        </a:p>
        <a:p>
          <a:r>
            <a:rPr kumimoji="1" lang="ja-JP" altLang="en-US" sz="1300">
              <a:latin typeface="ＭＳ Ｐゴシック" panose="020B0600070205080204" pitchFamily="50" charset="-128"/>
              <a:ea typeface="ＭＳ Ｐゴシック" panose="020B0600070205080204" pitchFamily="50" charset="-128"/>
            </a:rPr>
            <a:t>今後も各特別会計内の運営の適正化を図ることにより、普通会計の負担額を減少するよう努める。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109855</xdr:rowOff>
    </xdr:from>
    <xdr:to>
      <xdr:col>82</xdr:col>
      <xdr:colOff>107950</xdr:colOff>
      <xdr:row>60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3968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61</xdr:row>
      <xdr:rowOff>35560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4140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29845</xdr:rowOff>
    </xdr:from>
    <xdr:to>
      <xdr:col>73</xdr:col>
      <xdr:colOff>180975</xdr:colOff>
      <xdr:row>61</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4882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132715</xdr:rowOff>
    </xdr:from>
    <xdr:to>
      <xdr:col>69</xdr:col>
      <xdr:colOff>92075</xdr:colOff>
      <xdr:row>61</xdr:row>
      <xdr:rowOff>29845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41971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59055</xdr:rowOff>
    </xdr:from>
    <xdr:to>
      <xdr:col>82</xdr:col>
      <xdr:colOff>158750</xdr:colOff>
      <xdr:row>60</xdr:row>
      <xdr:rowOff>160655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139082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2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156210</xdr:rowOff>
    </xdr:from>
    <xdr:to>
      <xdr:col>74</xdr:col>
      <xdr:colOff>31750</xdr:colOff>
      <xdr:row>61</xdr:row>
      <xdr:rowOff>86360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4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71137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52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150495</xdr:rowOff>
    </xdr:from>
    <xdr:to>
      <xdr:col>69</xdr:col>
      <xdr:colOff>142875</xdr:colOff>
      <xdr:row>61</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4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65422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5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81915</xdr:rowOff>
    </xdr:from>
    <xdr:to>
      <xdr:col>65</xdr:col>
      <xdr:colOff>53975</xdr:colOff>
      <xdr:row>61</xdr:row>
      <xdr:rowOff>12065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36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168292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45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補助費は前年度と比べ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ポイント減少し、類似団体と比較しても低い水準となった。</a:t>
          </a:r>
        </a:p>
        <a:p>
          <a:r>
            <a:rPr kumimoji="1" lang="ja-JP" altLang="en-US" sz="1300">
              <a:latin typeface="ＭＳ Ｐゴシック" panose="020B0600070205080204" pitchFamily="50" charset="-128"/>
              <a:ea typeface="ＭＳ Ｐゴシック" panose="020B0600070205080204" pitchFamily="50" charset="-128"/>
            </a:rPr>
            <a:t>要因としては、コロナ交付金を活用して行っていた事業が終了したためであり、令和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年度と同率であることから、</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年度が一時的に増加していたと考えられる。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140716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2089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140716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3003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300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17272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ポイント増加している。類似団体や全国平均、高知県平均と比較しても低い水準である。</a:t>
          </a:r>
        </a:p>
        <a:p>
          <a:r>
            <a:rPr kumimoji="1" lang="ja-JP" altLang="en-US" sz="1300">
              <a:latin typeface="ＭＳ Ｐゴシック" panose="020B0600070205080204" pitchFamily="50" charset="-128"/>
              <a:ea typeface="ＭＳ Ｐゴシック" panose="020B0600070205080204" pitchFamily="50" charset="-128"/>
            </a:rPr>
            <a:t>これは、臨時財政対策債の発行抑制等により起債発行額が減少したためである。</a:t>
          </a:r>
        </a:p>
        <a:p>
          <a:r>
            <a:rPr kumimoji="1" lang="ja-JP" altLang="en-US" sz="1300">
              <a:latin typeface="ＭＳ Ｐゴシック" panose="020B0600070205080204" pitchFamily="50" charset="-128"/>
              <a:ea typeface="ＭＳ Ｐゴシック" panose="020B0600070205080204" pitchFamily="50" charset="-128"/>
            </a:rPr>
            <a:t>今後は教育施設の建替えが控えており、地方債の発行が多くなることが予想されるため、交付税措置のある起債を積極的に活用するとともに充当可能な基金も財源とし、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8905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58420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890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66040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2917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73660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24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163830</xdr:rowOff>
    </xdr:from>
    <xdr:to>
      <xdr:col>24</xdr:col>
      <xdr:colOff>76200</xdr:colOff>
      <xdr:row>75</xdr:row>
      <xdr:rowOff>93980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127017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134637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ポイントの減少となっている。内訳は、人件費は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ポイント、物件費が</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ポイント、扶助費が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ポイントそれぞれ増加しているのに対し、補助費は</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補助費の減少については、コロナ交付金関係事業が終了したことによるものである。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24130</xdr:rowOff>
    </xdr:from>
    <xdr:to>
      <xdr:col>82</xdr:col>
      <xdr:colOff>107950</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911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58420</xdr:rowOff>
    </xdr:from>
    <xdr:to>
      <xdr:col>78</xdr:col>
      <xdr:colOff>69850</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945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58420</xdr:rowOff>
    </xdr:from>
    <xdr:to>
      <xdr:col>73</xdr:col>
      <xdr:colOff>180975</xdr:colOff>
      <xdr:row>81</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9458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138430</xdr:rowOff>
    </xdr:from>
    <xdr:to>
      <xdr:col>69</xdr:col>
      <xdr:colOff>92075</xdr:colOff>
      <xdr:row>81</xdr:row>
      <xdr:rowOff>88900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8544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144780</xdr:rowOff>
    </xdr:from>
    <xdr:to>
      <xdr:col>82</xdr:col>
      <xdr:colOff>158750</xdr:colOff>
      <xdr:row>81</xdr:row>
      <xdr:rowOff>74930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116857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7620</xdr:rowOff>
    </xdr:from>
    <xdr:to>
      <xdr:col>74</xdr:col>
      <xdr:colOff>31750</xdr:colOff>
      <xdr:row>81</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93997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98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38100</xdr:rowOff>
    </xdr:from>
    <xdr:to>
      <xdr:col>69</xdr:col>
      <xdr:colOff>142875</xdr:colOff>
      <xdr:row>81</xdr:row>
      <xdr:rowOff>139700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124477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40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87630</xdr:rowOff>
    </xdr:from>
    <xdr:to>
      <xdr:col>65</xdr:col>
      <xdr:colOff>53975</xdr:colOff>
      <xdr:row>81</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2557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84046</xdr:rowOff>
    </xdr:from>
    <xdr:to>
      <xdr:col>29</xdr:col>
      <xdr:colOff>127000</xdr:colOff>
      <xdr:row>18</xdr:row>
      <xdr:rowOff>132986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89071"/>
          <a:ext cx="0" cy="107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105063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3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132986</xdr:rowOff>
    </xdr:from>
    <xdr:to>
      <xdr:col>30</xdr:col>
      <xdr:colOff>25400</xdr:colOff>
      <xdr:row>18</xdr:row>
      <xdr:rowOff>132986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667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170423</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3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84046</xdr:rowOff>
    </xdr:from>
    <xdr:to>
      <xdr:col>30</xdr:col>
      <xdr:colOff>25400</xdr:colOff>
      <xdr:row>12</xdr:row>
      <xdr:rowOff>84046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89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76338</xdr:rowOff>
    </xdr:from>
    <xdr:to>
      <xdr:col>29</xdr:col>
      <xdr:colOff>127000</xdr:colOff>
      <xdr:row>18</xdr:row>
      <xdr:rowOff>84658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10063"/>
          <a:ext cx="647700" cy="8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34302</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25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17775</xdr:rowOff>
    </xdr:from>
    <xdr:to>
      <xdr:col>29</xdr:col>
      <xdr:colOff>177800</xdr:colOff>
      <xdr:row>17</xdr:row>
      <xdr:rowOff>119375</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80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84658</xdr:rowOff>
    </xdr:from>
    <xdr:to>
      <xdr:col>26</xdr:col>
      <xdr:colOff>50800</xdr:colOff>
      <xdr:row>18</xdr:row>
      <xdr:rowOff>108064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18383"/>
          <a:ext cx="698500" cy="2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36776</xdr:rowOff>
    </xdr:from>
    <xdr:to>
      <xdr:col>26</xdr:col>
      <xdr:colOff>101600</xdr:colOff>
      <xdr:row>17</xdr:row>
      <xdr:rowOff>138376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148553</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108064</xdr:rowOff>
    </xdr:from>
    <xdr:to>
      <xdr:col>22</xdr:col>
      <xdr:colOff>114300</xdr:colOff>
      <xdr:row>18</xdr:row>
      <xdr:rowOff>144631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41789"/>
          <a:ext cx="698500" cy="36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144631</xdr:rowOff>
    </xdr:from>
    <xdr:to>
      <xdr:col>18</xdr:col>
      <xdr:colOff>177800</xdr:colOff>
      <xdr:row>18</xdr:row>
      <xdr:rowOff>168439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78356"/>
          <a:ext cx="698500" cy="2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61724</xdr:rowOff>
    </xdr:from>
    <xdr:to>
      <xdr:col>19</xdr:col>
      <xdr:colOff>38100</xdr:colOff>
      <xdr:row>17</xdr:row>
      <xdr:rowOff>163324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80102</xdr:rowOff>
    </xdr:from>
    <xdr:to>
      <xdr:col>15</xdr:col>
      <xdr:colOff>101600</xdr:colOff>
      <xdr:row>18</xdr:row>
      <xdr:rowOff>10252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20429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25538</xdr:rowOff>
    </xdr:from>
    <xdr:to>
      <xdr:col>29</xdr:col>
      <xdr:colOff>177800</xdr:colOff>
      <xdr:row>18</xdr:row>
      <xdr:rowOff>127138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105565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33858</xdr:rowOff>
    </xdr:from>
    <xdr:to>
      <xdr:col>26</xdr:col>
      <xdr:colOff>101600</xdr:colOff>
      <xdr:row>18</xdr:row>
      <xdr:rowOff>135458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6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120235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53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57264</xdr:rowOff>
    </xdr:from>
    <xdr:to>
      <xdr:col>22</xdr:col>
      <xdr:colOff>165100</xdr:colOff>
      <xdr:row>18</xdr:row>
      <xdr:rowOff>158864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90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143641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93831</xdr:rowOff>
    </xdr:from>
    <xdr:to>
      <xdr:col>19</xdr:col>
      <xdr:colOff>38100</xdr:colOff>
      <xdr:row>19</xdr:row>
      <xdr:rowOff>23981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27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8758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117639</xdr:rowOff>
    </xdr:from>
    <xdr:to>
      <xdr:col>15</xdr:col>
      <xdr:colOff>101600</xdr:colOff>
      <xdr:row>19</xdr:row>
      <xdr:rowOff>47789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51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32566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3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178846</xdr:rowOff>
    </xdr:from>
    <xdr:to>
      <xdr:col>29</xdr:col>
      <xdr:colOff>127000</xdr:colOff>
      <xdr:row>37</xdr:row>
      <xdr:rowOff>207390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303546"/>
          <a:ext cx="647700" cy="2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202735</xdr:rowOff>
    </xdr:from>
    <xdr:to>
      <xdr:col>26</xdr:col>
      <xdr:colOff>50800</xdr:colOff>
      <xdr:row>37</xdr:row>
      <xdr:rowOff>207390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327435"/>
          <a:ext cx="698500" cy="4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202735</xdr:rowOff>
    </xdr:from>
    <xdr:to>
      <xdr:col>22</xdr:col>
      <xdr:colOff>114300</xdr:colOff>
      <xdr:row>37</xdr:row>
      <xdr:rowOff>217494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327435"/>
          <a:ext cx="698500" cy="14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211820</xdr:rowOff>
    </xdr:from>
    <xdr:to>
      <xdr:col>18</xdr:col>
      <xdr:colOff>177800</xdr:colOff>
      <xdr:row>37</xdr:row>
      <xdr:rowOff>217494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336520"/>
          <a:ext cx="698500" cy="5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128046</xdr:rowOff>
    </xdr:from>
    <xdr:to>
      <xdr:col>29</xdr:col>
      <xdr:colOff>177800</xdr:colOff>
      <xdr:row>37</xdr:row>
      <xdr:rowOff>229646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52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100123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2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156590</xdr:rowOff>
    </xdr:from>
    <xdr:to>
      <xdr:col>26</xdr:col>
      <xdr:colOff>101600</xdr:colOff>
      <xdr:row>37</xdr:row>
      <xdr:rowOff>258190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81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242967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67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151935</xdr:rowOff>
    </xdr:from>
    <xdr:to>
      <xdr:col>22</xdr:col>
      <xdr:colOff>165100</xdr:colOff>
      <xdr:row>37</xdr:row>
      <xdr:rowOff>253535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76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238312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6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166694</xdr:rowOff>
    </xdr:from>
    <xdr:to>
      <xdr:col>19</xdr:col>
      <xdr:colOff>38100</xdr:colOff>
      <xdr:row>37</xdr:row>
      <xdr:rowOff>268294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91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253071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7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161020</xdr:rowOff>
    </xdr:from>
    <xdr:to>
      <xdr:col>15</xdr:col>
      <xdr:colOff>101600</xdr:colOff>
      <xdr:row>37</xdr:row>
      <xdr:rowOff>262620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8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247397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3,621
3,523
39.60
5,861,343
5,322,587
363,987
1,964,422
2,180,243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34418</xdr:rowOff>
    </xdr:from>
    <xdr:to>
      <xdr:col>24</xdr:col>
      <xdr:colOff>63500</xdr:colOff>
      <xdr:row>37</xdr:row>
      <xdr:rowOff>37358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8068"/>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37358</xdr:rowOff>
    </xdr:from>
    <xdr:to>
      <xdr:col>19</xdr:col>
      <xdr:colOff>177800</xdr:colOff>
      <xdr:row>37</xdr:row>
      <xdr:rowOff>64963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1008"/>
          <a:ext cx="889000" cy="2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64963</xdr:rowOff>
    </xdr:from>
    <xdr:to>
      <xdr:col>15</xdr:col>
      <xdr:colOff>50800</xdr:colOff>
      <xdr:row>37</xdr:row>
      <xdr:rowOff>146360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08613"/>
          <a:ext cx="889000" cy="8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146360</xdr:rowOff>
    </xdr:from>
    <xdr:to>
      <xdr:col>10</xdr:col>
      <xdr:colOff>114300</xdr:colOff>
      <xdr:row>37</xdr:row>
      <xdr:rowOff>159049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0010"/>
          <a:ext cx="889000" cy="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155068</xdr:rowOff>
    </xdr:from>
    <xdr:to>
      <xdr:col>24</xdr:col>
      <xdr:colOff>114300</xdr:colOff>
      <xdr:row>37</xdr:row>
      <xdr:rowOff>85218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133495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158008</xdr:rowOff>
    </xdr:from>
    <xdr:to>
      <xdr:col>20</xdr:col>
      <xdr:colOff>38100</xdr:colOff>
      <xdr:row>37</xdr:row>
      <xdr:rowOff>88158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79285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2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14163</xdr:rowOff>
    </xdr:from>
    <xdr:to>
      <xdr:col>15</xdr:col>
      <xdr:colOff>101600</xdr:colOff>
      <xdr:row>37</xdr:row>
      <xdr:rowOff>115763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106890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95560</xdr:rowOff>
    </xdr:from>
    <xdr:to>
      <xdr:col>10</xdr:col>
      <xdr:colOff>165100</xdr:colOff>
      <xdr:row>38</xdr:row>
      <xdr:rowOff>25710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16837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108249</xdr:rowOff>
    </xdr:from>
    <xdr:to>
      <xdr:col>6</xdr:col>
      <xdr:colOff>38100</xdr:colOff>
      <xdr:row>38</xdr:row>
      <xdr:rowOff>38399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29526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4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84077</xdr:rowOff>
    </xdr:from>
    <xdr:to>
      <xdr:col>24</xdr:col>
      <xdr:colOff>63500</xdr:colOff>
      <xdr:row>57</xdr:row>
      <xdr:rowOff>118940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6727"/>
          <a:ext cx="838200" cy="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118940</xdr:rowOff>
    </xdr:from>
    <xdr:to>
      <xdr:col>19</xdr:col>
      <xdr:colOff>177800</xdr:colOff>
      <xdr:row>57</xdr:row>
      <xdr:rowOff>136775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91590"/>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136775</xdr:rowOff>
    </xdr:from>
    <xdr:to>
      <xdr:col>15</xdr:col>
      <xdr:colOff>50800</xdr:colOff>
      <xdr:row>58</xdr:row>
      <xdr:rowOff>52667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09425"/>
          <a:ext cx="889000" cy="8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52667</xdr:rowOff>
    </xdr:from>
    <xdr:to>
      <xdr:col>10</xdr:col>
      <xdr:colOff>114300</xdr:colOff>
      <xdr:row>58</xdr:row>
      <xdr:rowOff>99422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6767"/>
          <a:ext cx="889000" cy="4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33277</xdr:rowOff>
    </xdr:from>
    <xdr:to>
      <xdr:col>24</xdr:col>
      <xdr:colOff>114300</xdr:colOff>
      <xdr:row>57</xdr:row>
      <xdr:rowOff>134877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56154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5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68140</xdr:rowOff>
    </xdr:from>
    <xdr:to>
      <xdr:col>20</xdr:col>
      <xdr:colOff>38100</xdr:colOff>
      <xdr:row>57</xdr:row>
      <xdr:rowOff>169740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14817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1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85975</xdr:rowOff>
    </xdr:from>
    <xdr:to>
      <xdr:col>15</xdr:col>
      <xdr:colOff>101600</xdr:colOff>
      <xdr:row>58</xdr:row>
      <xdr:rowOff>16125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5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32652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3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1867</xdr:rowOff>
    </xdr:from>
    <xdr:to>
      <xdr:col>10</xdr:col>
      <xdr:colOff>165100</xdr:colOff>
      <xdr:row>58</xdr:row>
      <xdr:rowOff>103467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94594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3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48622</xdr:rowOff>
    </xdr:from>
    <xdr:to>
      <xdr:col>6</xdr:col>
      <xdr:colOff>38100</xdr:colOff>
      <xdr:row>58</xdr:row>
      <xdr:rowOff>150222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141349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127195</xdr:rowOff>
    </xdr:from>
    <xdr:to>
      <xdr:col>24</xdr:col>
      <xdr:colOff>63500</xdr:colOff>
      <xdr:row>77</xdr:row>
      <xdr:rowOff>148586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28845"/>
          <a:ext cx="8382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148586</xdr:rowOff>
    </xdr:from>
    <xdr:to>
      <xdr:col>19</xdr:col>
      <xdr:colOff>177800</xdr:colOff>
      <xdr:row>77</xdr:row>
      <xdr:rowOff>168458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50236"/>
          <a:ext cx="8890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156234</xdr:rowOff>
    </xdr:from>
    <xdr:to>
      <xdr:col>15</xdr:col>
      <xdr:colOff>50800</xdr:colOff>
      <xdr:row>77</xdr:row>
      <xdr:rowOff>168458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7884"/>
          <a:ext cx="889000" cy="1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156234</xdr:rowOff>
    </xdr:from>
    <xdr:to>
      <xdr:col>10</xdr:col>
      <xdr:colOff>114300</xdr:colOff>
      <xdr:row>77</xdr:row>
      <xdr:rowOff>159982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57884"/>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76395</xdr:rowOff>
    </xdr:from>
    <xdr:to>
      <xdr:col>24</xdr:col>
      <xdr:colOff>114300</xdr:colOff>
      <xdr:row>78</xdr:row>
      <xdr:rowOff>6545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162772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97786</xdr:rowOff>
    </xdr:from>
    <xdr:to>
      <xdr:col>20</xdr:col>
      <xdr:colOff>38100</xdr:colOff>
      <xdr:row>78</xdr:row>
      <xdr:rowOff>27936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19063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9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117658</xdr:rowOff>
    </xdr:from>
    <xdr:to>
      <xdr:col>15</xdr:col>
      <xdr:colOff>101600</xdr:colOff>
      <xdr:row>78</xdr:row>
      <xdr:rowOff>47808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38935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105434</xdr:rowOff>
    </xdr:from>
    <xdr:to>
      <xdr:col>10</xdr:col>
      <xdr:colOff>165100</xdr:colOff>
      <xdr:row>78</xdr:row>
      <xdr:rowOff>35584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26711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9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109182</xdr:rowOff>
    </xdr:from>
    <xdr:to>
      <xdr:col>6</xdr:col>
      <xdr:colOff>38100</xdr:colOff>
      <xdr:row>78</xdr:row>
      <xdr:rowOff>39332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30459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23168</xdr:rowOff>
    </xdr:from>
    <xdr:to>
      <xdr:col>24</xdr:col>
      <xdr:colOff>63500</xdr:colOff>
      <xdr:row>95</xdr:row>
      <xdr:rowOff>141232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10918"/>
          <a:ext cx="838200" cy="1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23168</xdr:rowOff>
    </xdr:from>
    <xdr:to>
      <xdr:col>19</xdr:col>
      <xdr:colOff>177800</xdr:colOff>
      <xdr:row>96</xdr:row>
      <xdr:rowOff>107026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10918"/>
          <a:ext cx="889000" cy="25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23267</xdr:rowOff>
    </xdr:from>
    <xdr:to>
      <xdr:col>15</xdr:col>
      <xdr:colOff>50800</xdr:colOff>
      <xdr:row>96</xdr:row>
      <xdr:rowOff>107026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82467"/>
          <a:ext cx="889000" cy="8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9421</xdr:rowOff>
    </xdr:from>
    <xdr:to>
      <xdr:col>10</xdr:col>
      <xdr:colOff>114300</xdr:colOff>
      <xdr:row>96</xdr:row>
      <xdr:rowOff>23267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68621"/>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90432</xdr:rowOff>
    </xdr:from>
    <xdr:to>
      <xdr:col>24</xdr:col>
      <xdr:colOff>114300</xdr:colOff>
      <xdr:row>96</xdr:row>
      <xdr:rowOff>20582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68859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143818</xdr:rowOff>
    </xdr:from>
    <xdr:to>
      <xdr:col>20</xdr:col>
      <xdr:colOff>38100</xdr:colOff>
      <xdr:row>95</xdr:row>
      <xdr:rowOff>73968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65095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5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56226</xdr:rowOff>
    </xdr:from>
    <xdr:to>
      <xdr:col>15</xdr:col>
      <xdr:colOff>101600</xdr:colOff>
      <xdr:row>96</xdr:row>
      <xdr:rowOff>157826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148953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0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143917</xdr:rowOff>
    </xdr:from>
    <xdr:to>
      <xdr:col>10</xdr:col>
      <xdr:colOff>165100</xdr:colOff>
      <xdr:row>96</xdr:row>
      <xdr:rowOff>74067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90594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130071</xdr:rowOff>
    </xdr:from>
    <xdr:to>
      <xdr:col>6</xdr:col>
      <xdr:colOff>38100</xdr:colOff>
      <xdr:row>96</xdr:row>
      <xdr:rowOff>60221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76748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9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103813</xdr:rowOff>
    </xdr:from>
    <xdr:to>
      <xdr:col>55</xdr:col>
      <xdr:colOff>0</xdr:colOff>
      <xdr:row>36</xdr:row>
      <xdr:rowOff>1378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04563"/>
          <a:ext cx="838200" cy="6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61624</xdr:rowOff>
    </xdr:from>
    <xdr:to>
      <xdr:col>50</xdr:col>
      <xdr:colOff>114300</xdr:colOff>
      <xdr:row>36</xdr:row>
      <xdr:rowOff>1378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62374"/>
          <a:ext cx="889000" cy="11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61624</xdr:rowOff>
    </xdr:from>
    <xdr:to>
      <xdr:col>45</xdr:col>
      <xdr:colOff>177800</xdr:colOff>
      <xdr:row>37</xdr:row>
      <xdr:rowOff>63500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62374"/>
          <a:ext cx="889000" cy="34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63500</xdr:rowOff>
    </xdr:from>
    <xdr:to>
      <xdr:col>41</xdr:col>
      <xdr:colOff>50800</xdr:colOff>
      <xdr:row>37</xdr:row>
      <xdr:rowOff>95276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07150"/>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53013</xdr:rowOff>
    </xdr:from>
    <xdr:to>
      <xdr:col>55</xdr:col>
      <xdr:colOff>50800</xdr:colOff>
      <xdr:row>35</xdr:row>
      <xdr:rowOff>154613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75890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0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122028</xdr:rowOff>
    </xdr:from>
    <xdr:to>
      <xdr:col>50</xdr:col>
      <xdr:colOff>165100</xdr:colOff>
      <xdr:row>36</xdr:row>
      <xdr:rowOff>52178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68705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9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10824</xdr:rowOff>
    </xdr:from>
    <xdr:to>
      <xdr:col>46</xdr:col>
      <xdr:colOff>38100</xdr:colOff>
      <xdr:row>35</xdr:row>
      <xdr:rowOff>112424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128951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8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12700</xdr:rowOff>
    </xdr:from>
    <xdr:to>
      <xdr:col>41</xdr:col>
      <xdr:colOff>101600</xdr:colOff>
      <xdr:row>37</xdr:row>
      <xdr:rowOff>114300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105427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4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44476</xdr:rowOff>
    </xdr:from>
    <xdr:to>
      <xdr:col>36</xdr:col>
      <xdr:colOff>165100</xdr:colOff>
      <xdr:row>37</xdr:row>
      <xdr:rowOff>146076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137203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8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70030</xdr:rowOff>
    </xdr:from>
    <xdr:to>
      <xdr:col>55</xdr:col>
      <xdr:colOff>0</xdr:colOff>
      <xdr:row>57</xdr:row>
      <xdr:rowOff>129991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42680"/>
          <a:ext cx="838200" cy="5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70030</xdr:rowOff>
    </xdr:from>
    <xdr:to>
      <xdr:col>50</xdr:col>
      <xdr:colOff>114300</xdr:colOff>
      <xdr:row>57</xdr:row>
      <xdr:rowOff>74326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42680"/>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74326</xdr:rowOff>
    </xdr:from>
    <xdr:to>
      <xdr:col>45</xdr:col>
      <xdr:colOff>177800</xdr:colOff>
      <xdr:row>57</xdr:row>
      <xdr:rowOff>95931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46976"/>
          <a:ext cx="889000" cy="2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95931</xdr:rowOff>
    </xdr:from>
    <xdr:to>
      <xdr:col>41</xdr:col>
      <xdr:colOff>50800</xdr:colOff>
      <xdr:row>57</xdr:row>
      <xdr:rowOff>113508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68581"/>
          <a:ext cx="8890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79191</xdr:rowOff>
    </xdr:from>
    <xdr:to>
      <xdr:col>55</xdr:col>
      <xdr:colOff>50800</xdr:colOff>
      <xdr:row>58</xdr:row>
      <xdr:rowOff>9341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165568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6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19230</xdr:rowOff>
    </xdr:from>
    <xdr:to>
      <xdr:col>50</xdr:col>
      <xdr:colOff>165100</xdr:colOff>
      <xdr:row>57</xdr:row>
      <xdr:rowOff>120830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9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111957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8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23526</xdr:rowOff>
    </xdr:from>
    <xdr:to>
      <xdr:col>46</xdr:col>
      <xdr:colOff>38100</xdr:colOff>
      <xdr:row>57</xdr:row>
      <xdr:rowOff>125126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116253</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88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45131</xdr:rowOff>
    </xdr:from>
    <xdr:to>
      <xdr:col>41</xdr:col>
      <xdr:colOff>101600</xdr:colOff>
      <xdr:row>57</xdr:row>
      <xdr:rowOff>146731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137858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1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62708</xdr:rowOff>
    </xdr:from>
    <xdr:to>
      <xdr:col>36</xdr:col>
      <xdr:colOff>165100</xdr:colOff>
      <xdr:row>57</xdr:row>
      <xdr:rowOff>164308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155435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2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22165</xdr:rowOff>
    </xdr:from>
    <xdr:to>
      <xdr:col>55</xdr:col>
      <xdr:colOff>0</xdr:colOff>
      <xdr:row>78</xdr:row>
      <xdr:rowOff>23999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95265"/>
          <a:ext cx="8382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15503</xdr:rowOff>
    </xdr:from>
    <xdr:to>
      <xdr:col>50</xdr:col>
      <xdr:colOff>114300</xdr:colOff>
      <xdr:row>78</xdr:row>
      <xdr:rowOff>22165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8603"/>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15503</xdr:rowOff>
    </xdr:from>
    <xdr:to>
      <xdr:col>45</xdr:col>
      <xdr:colOff>177800</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88603"/>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25400</xdr:rowOff>
    </xdr:from>
    <xdr:to>
      <xdr:col>41</xdr:col>
      <xdr:colOff>50800</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144649</xdr:rowOff>
    </xdr:from>
    <xdr:to>
      <xdr:col>55</xdr:col>
      <xdr:colOff>50800</xdr:colOff>
      <xdr:row>78</xdr:row>
      <xdr:rowOff>74799</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469744"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142815</xdr:rowOff>
    </xdr:from>
    <xdr:to>
      <xdr:col>50</xdr:col>
      <xdr:colOff>165100</xdr:colOff>
      <xdr:row>78</xdr:row>
      <xdr:rowOff>72965</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64092</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136153</xdr:rowOff>
    </xdr:from>
    <xdr:to>
      <xdr:col>46</xdr:col>
      <xdr:colOff>38100</xdr:colOff>
      <xdr:row>78</xdr:row>
      <xdr:rowOff>66303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57430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26722</xdr:rowOff>
    </xdr:from>
    <xdr:to>
      <xdr:col>55</xdr:col>
      <xdr:colOff>0</xdr:colOff>
      <xdr:row>98</xdr:row>
      <xdr:rowOff>105922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657372"/>
          <a:ext cx="838200" cy="25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26722</xdr:rowOff>
    </xdr:from>
    <xdr:to>
      <xdr:col>50</xdr:col>
      <xdr:colOff>114300</xdr:colOff>
      <xdr:row>97</xdr:row>
      <xdr:rowOff>62409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657372"/>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62409</xdr:rowOff>
    </xdr:from>
    <xdr:to>
      <xdr:col>45</xdr:col>
      <xdr:colOff>177800</xdr:colOff>
      <xdr:row>97</xdr:row>
      <xdr:rowOff>126318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693059"/>
          <a:ext cx="889000" cy="6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126318</xdr:rowOff>
    </xdr:from>
    <xdr:to>
      <xdr:col>41</xdr:col>
      <xdr:colOff>50800</xdr:colOff>
      <xdr:row>98</xdr:row>
      <xdr:rowOff>42416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756968"/>
          <a:ext cx="889000" cy="8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55122</xdr:rowOff>
    </xdr:from>
    <xdr:to>
      <xdr:col>55</xdr:col>
      <xdr:colOff>50800</xdr:colOff>
      <xdr:row>98</xdr:row>
      <xdr:rowOff>156722</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8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141499</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147372</xdr:rowOff>
    </xdr:from>
    <xdr:to>
      <xdr:col>50</xdr:col>
      <xdr:colOff>165100</xdr:colOff>
      <xdr:row>97</xdr:row>
      <xdr:rowOff>77522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94049</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8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11609</xdr:rowOff>
    </xdr:from>
    <xdr:to>
      <xdr:col>46</xdr:col>
      <xdr:colOff>38100</xdr:colOff>
      <xdr:row>97</xdr:row>
      <xdr:rowOff>113209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4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104336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73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75518</xdr:rowOff>
    </xdr:from>
    <xdr:to>
      <xdr:col>41</xdr:col>
      <xdr:colOff>101600</xdr:colOff>
      <xdr:row>98</xdr:row>
      <xdr:rowOff>5668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0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168245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79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163066</xdr:rowOff>
    </xdr:from>
    <xdr:to>
      <xdr:col>36</xdr:col>
      <xdr:colOff>165100</xdr:colOff>
      <xdr:row>98</xdr:row>
      <xdr:rowOff>93216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84343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8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33472</xdr:rowOff>
    </xdr:from>
    <xdr:to>
      <xdr:col>85</xdr:col>
      <xdr:colOff>127000</xdr:colOff>
      <xdr:row>39</xdr:row>
      <xdr:rowOff>43841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720022"/>
          <a:ext cx="838200" cy="1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43838</xdr:rowOff>
    </xdr:from>
    <xdr:to>
      <xdr:col>81</xdr:col>
      <xdr:colOff>50800</xdr:colOff>
      <xdr:row>39</xdr:row>
      <xdr:rowOff>43841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0388"/>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29841</xdr:rowOff>
    </xdr:from>
    <xdr:to>
      <xdr:col>76</xdr:col>
      <xdr:colOff>114300</xdr:colOff>
      <xdr:row>39</xdr:row>
      <xdr:rowOff>43838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16391"/>
          <a:ext cx="889000" cy="1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28260</xdr:rowOff>
    </xdr:from>
    <xdr:to>
      <xdr:col>71</xdr:col>
      <xdr:colOff>177800</xdr:colOff>
      <xdr:row>39</xdr:row>
      <xdr:rowOff>29841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1481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154122</xdr:rowOff>
    </xdr:from>
    <xdr:to>
      <xdr:col>85</xdr:col>
      <xdr:colOff>177800</xdr:colOff>
      <xdr:row>39</xdr:row>
      <xdr:rowOff>84272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6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164491</xdr:rowOff>
    </xdr:from>
    <xdr:to>
      <xdr:col>81</xdr:col>
      <xdr:colOff>101600</xdr:colOff>
      <xdr:row>39</xdr:row>
      <xdr:rowOff>94641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85768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77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164488</xdr:rowOff>
    </xdr:from>
    <xdr:to>
      <xdr:col>76</xdr:col>
      <xdr:colOff>165100</xdr:colOff>
      <xdr:row>39</xdr:row>
      <xdr:rowOff>94638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85765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77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150491</xdr:rowOff>
    </xdr:from>
    <xdr:to>
      <xdr:col>72</xdr:col>
      <xdr:colOff>38100</xdr:colOff>
      <xdr:row>39</xdr:row>
      <xdr:rowOff>80641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71768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148910</xdr:rowOff>
    </xdr:from>
    <xdr:to>
      <xdr:col>67</xdr:col>
      <xdr:colOff>101600</xdr:colOff>
      <xdr:row>39</xdr:row>
      <xdr:rowOff>79060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6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70187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5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95510</xdr:rowOff>
    </xdr:from>
    <xdr:to>
      <xdr:col>85</xdr:col>
      <xdr:colOff>127000</xdr:colOff>
      <xdr:row>78</xdr:row>
      <xdr:rowOff>96999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68610"/>
          <a:ext cx="8382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96999</xdr:rowOff>
    </xdr:from>
    <xdr:to>
      <xdr:col>81</xdr:col>
      <xdr:colOff>50800</xdr:colOff>
      <xdr:row>78</xdr:row>
      <xdr:rowOff>99532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70099"/>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99532</xdr:rowOff>
    </xdr:from>
    <xdr:to>
      <xdr:col>76</xdr:col>
      <xdr:colOff>114300</xdr:colOff>
      <xdr:row>78</xdr:row>
      <xdr:rowOff>101792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72632"/>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97686</xdr:rowOff>
    </xdr:from>
    <xdr:to>
      <xdr:col>71</xdr:col>
      <xdr:colOff>177800</xdr:colOff>
      <xdr:row>78</xdr:row>
      <xdr:rowOff>101792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70786"/>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44710</xdr:rowOff>
    </xdr:from>
    <xdr:to>
      <xdr:col>85</xdr:col>
      <xdr:colOff>177800</xdr:colOff>
      <xdr:row>78</xdr:row>
      <xdr:rowOff>146310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131087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3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46199</xdr:rowOff>
    </xdr:from>
    <xdr:to>
      <xdr:col>81</xdr:col>
      <xdr:colOff>101600</xdr:colOff>
      <xdr:row>78</xdr:row>
      <xdr:rowOff>147799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138926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48732</xdr:rowOff>
    </xdr:from>
    <xdr:to>
      <xdr:col>76</xdr:col>
      <xdr:colOff>165100</xdr:colOff>
      <xdr:row>78</xdr:row>
      <xdr:rowOff>150332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141459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1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50992</xdr:rowOff>
    </xdr:from>
    <xdr:to>
      <xdr:col>72</xdr:col>
      <xdr:colOff>38100</xdr:colOff>
      <xdr:row>78</xdr:row>
      <xdr:rowOff>152592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143719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46886</xdr:rowOff>
    </xdr:from>
    <xdr:to>
      <xdr:col>67</xdr:col>
      <xdr:colOff>101600</xdr:colOff>
      <xdr:row>78</xdr:row>
      <xdr:rowOff>148486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139613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1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28206</xdr:rowOff>
    </xdr:from>
    <xdr:to>
      <xdr:col>85</xdr:col>
      <xdr:colOff>127000</xdr:colOff>
      <xdr:row>97</xdr:row>
      <xdr:rowOff>105332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658856"/>
          <a:ext cx="838200" cy="7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27360</xdr:rowOff>
    </xdr:from>
    <xdr:to>
      <xdr:col>81</xdr:col>
      <xdr:colOff>50800</xdr:colOff>
      <xdr:row>97</xdr:row>
      <xdr:rowOff>28206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58010"/>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27360</xdr:rowOff>
    </xdr:from>
    <xdr:to>
      <xdr:col>76</xdr:col>
      <xdr:colOff>114300</xdr:colOff>
      <xdr:row>97</xdr:row>
      <xdr:rowOff>139984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58010"/>
          <a:ext cx="8890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139984</xdr:rowOff>
    </xdr:from>
    <xdr:to>
      <xdr:col>71</xdr:col>
      <xdr:colOff>177800</xdr:colOff>
      <xdr:row>97</xdr:row>
      <xdr:rowOff>155578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70634"/>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54532</xdr:rowOff>
    </xdr:from>
    <xdr:to>
      <xdr:col>85</xdr:col>
      <xdr:colOff>177800</xdr:colOff>
      <xdr:row>97</xdr:row>
      <xdr:rowOff>156132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8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77409</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3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148856</xdr:rowOff>
    </xdr:from>
    <xdr:to>
      <xdr:col>81</xdr:col>
      <xdr:colOff>101600</xdr:colOff>
      <xdr:row>97</xdr:row>
      <xdr:rowOff>79006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95533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8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148010</xdr:rowOff>
    </xdr:from>
    <xdr:to>
      <xdr:col>76</xdr:col>
      <xdr:colOff>165100</xdr:colOff>
      <xdr:row>97</xdr:row>
      <xdr:rowOff>78160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94687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8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89184</xdr:rowOff>
    </xdr:from>
    <xdr:to>
      <xdr:col>72</xdr:col>
      <xdr:colOff>38100</xdr:colOff>
      <xdr:row>98</xdr:row>
      <xdr:rowOff>19334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35861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9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104778</xdr:rowOff>
    </xdr:from>
    <xdr:to>
      <xdr:col>67</xdr:col>
      <xdr:colOff>101600</xdr:colOff>
      <xdr:row>98</xdr:row>
      <xdr:rowOff>34928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51455</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42180</xdr:rowOff>
    </xdr:from>
    <xdr:to>
      <xdr:col>116</xdr:col>
      <xdr:colOff>63500</xdr:colOff>
      <xdr:row>59</xdr:row>
      <xdr:rowOff>42194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7730"/>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39970</xdr:rowOff>
    </xdr:from>
    <xdr:to>
      <xdr:col>111</xdr:col>
      <xdr:colOff>177800</xdr:colOff>
      <xdr:row>59</xdr:row>
      <xdr:rowOff>42194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5520"/>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39794</xdr:rowOff>
    </xdr:from>
    <xdr:to>
      <xdr:col>107</xdr:col>
      <xdr:colOff>50800</xdr:colOff>
      <xdr:row>59</xdr:row>
      <xdr:rowOff>39970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5344"/>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38895</xdr:rowOff>
    </xdr:from>
    <xdr:to>
      <xdr:col>102</xdr:col>
      <xdr:colOff>114300</xdr:colOff>
      <xdr:row>59</xdr:row>
      <xdr:rowOff>39794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54445"/>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162830</xdr:rowOff>
    </xdr:from>
    <xdr:to>
      <xdr:col>116</xdr:col>
      <xdr:colOff>114300</xdr:colOff>
      <xdr:row>59</xdr:row>
      <xdr:rowOff>92980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82705</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162844</xdr:rowOff>
    </xdr:from>
    <xdr:to>
      <xdr:col>112</xdr:col>
      <xdr:colOff>38100</xdr:colOff>
      <xdr:row>59</xdr:row>
      <xdr:rowOff>92994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84121</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160620</xdr:rowOff>
    </xdr:from>
    <xdr:to>
      <xdr:col>107</xdr:col>
      <xdr:colOff>101600</xdr:colOff>
      <xdr:row>59</xdr:row>
      <xdr:rowOff>90770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81897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97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160444</xdr:rowOff>
    </xdr:from>
    <xdr:to>
      <xdr:col>102</xdr:col>
      <xdr:colOff>165100</xdr:colOff>
      <xdr:row>59</xdr:row>
      <xdr:rowOff>90594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81721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7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159545</xdr:rowOff>
    </xdr:from>
    <xdr:to>
      <xdr:col>98</xdr:col>
      <xdr:colOff>38100</xdr:colOff>
      <xdr:row>59</xdr:row>
      <xdr:rowOff>89695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80822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66911</xdr:rowOff>
    </xdr:from>
    <xdr:to>
      <xdr:col>116</xdr:col>
      <xdr:colOff>63500</xdr:colOff>
      <xdr:row>76</xdr:row>
      <xdr:rowOff>77212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097111"/>
          <a:ext cx="838200" cy="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62243</xdr:rowOff>
    </xdr:from>
    <xdr:to>
      <xdr:col>111</xdr:col>
      <xdr:colOff>177800</xdr:colOff>
      <xdr:row>76</xdr:row>
      <xdr:rowOff>66911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92443"/>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62243</xdr:rowOff>
    </xdr:from>
    <xdr:to>
      <xdr:col>107</xdr:col>
      <xdr:colOff>50800</xdr:colOff>
      <xdr:row>76</xdr:row>
      <xdr:rowOff>64768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92443"/>
          <a:ext cx="889000" cy="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64768</xdr:rowOff>
    </xdr:from>
    <xdr:to>
      <xdr:col>102</xdr:col>
      <xdr:colOff>114300</xdr:colOff>
      <xdr:row>76</xdr:row>
      <xdr:rowOff>100335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94968"/>
          <a:ext cx="889000" cy="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26412</xdr:rowOff>
    </xdr:from>
    <xdr:to>
      <xdr:col>116</xdr:col>
      <xdr:colOff>114300</xdr:colOff>
      <xdr:row>76</xdr:row>
      <xdr:rowOff>128012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5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49289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0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16111</xdr:rowOff>
    </xdr:from>
    <xdr:to>
      <xdr:col>112</xdr:col>
      <xdr:colOff>38100</xdr:colOff>
      <xdr:row>76</xdr:row>
      <xdr:rowOff>117711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134237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2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11443</xdr:rowOff>
    </xdr:from>
    <xdr:to>
      <xdr:col>107</xdr:col>
      <xdr:colOff>101600</xdr:colOff>
      <xdr:row>76</xdr:row>
      <xdr:rowOff>113043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129570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1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13968</xdr:rowOff>
    </xdr:from>
    <xdr:to>
      <xdr:col>102</xdr:col>
      <xdr:colOff>165100</xdr:colOff>
      <xdr:row>76</xdr:row>
      <xdr:rowOff>115568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132096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8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49535</xdr:rowOff>
    </xdr:from>
    <xdr:to>
      <xdr:col>98</xdr:col>
      <xdr:colOff>38100</xdr:colOff>
      <xdr:row>76</xdr:row>
      <xdr:rowOff>151135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167662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5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1,469,922</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127,697</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減少の要因は、コロナ関係事業が大幅に減少したことが挙げられる。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また、公営住宅建設事業や山地災害防止事業等の終了による普通建設事業費の減少や、施設整備基金への積立額が皆減したことによる。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今後も全体的な経費を適宜見直しながら経費削減を図っていく。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3,621
3,523
39.60
5,861,343
5,322,587
363,987
1,964,422
2,180,243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130670</xdr:rowOff>
    </xdr:from>
    <xdr:to>
      <xdr:col>24</xdr:col>
      <xdr:colOff>63500</xdr:colOff>
      <xdr:row>37</xdr:row>
      <xdr:rowOff>138500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4320"/>
          <a:ext cx="8382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130670</xdr:rowOff>
    </xdr:from>
    <xdr:to>
      <xdr:col>19</xdr:col>
      <xdr:colOff>177800</xdr:colOff>
      <xdr:row>37</xdr:row>
      <xdr:rowOff>136099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4320"/>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134118</xdr:rowOff>
    </xdr:from>
    <xdr:to>
      <xdr:col>15</xdr:col>
      <xdr:colOff>50800</xdr:colOff>
      <xdr:row>37</xdr:row>
      <xdr:rowOff>136099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7776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134118</xdr:rowOff>
    </xdr:from>
    <xdr:to>
      <xdr:col>10</xdr:col>
      <xdr:colOff>114300</xdr:colOff>
      <xdr:row>37</xdr:row>
      <xdr:rowOff>153340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77768"/>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87700</xdr:rowOff>
    </xdr:from>
    <xdr:to>
      <xdr:col>24</xdr:col>
      <xdr:colOff>114300</xdr:colOff>
      <xdr:row>38</xdr:row>
      <xdr:rowOff>17850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2627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79870</xdr:rowOff>
    </xdr:from>
    <xdr:to>
      <xdr:col>20</xdr:col>
      <xdr:colOff>38100</xdr:colOff>
      <xdr:row>38</xdr:row>
      <xdr:rowOff>10020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1147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85299</xdr:rowOff>
    </xdr:from>
    <xdr:to>
      <xdr:col>15</xdr:col>
      <xdr:colOff>101600</xdr:colOff>
      <xdr:row>38</xdr:row>
      <xdr:rowOff>15449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6576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83318</xdr:rowOff>
    </xdr:from>
    <xdr:to>
      <xdr:col>10</xdr:col>
      <xdr:colOff>165100</xdr:colOff>
      <xdr:row>38</xdr:row>
      <xdr:rowOff>13468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4595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102540</xdr:rowOff>
    </xdr:from>
    <xdr:to>
      <xdr:col>6</xdr:col>
      <xdr:colOff>38100</xdr:colOff>
      <xdr:row>38</xdr:row>
      <xdr:rowOff>32689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6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23816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125470</xdr:rowOff>
    </xdr:from>
    <xdr:to>
      <xdr:col>24</xdr:col>
      <xdr:colOff>63500</xdr:colOff>
      <xdr:row>55</xdr:row>
      <xdr:rowOff>158829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555220"/>
          <a:ext cx="838200" cy="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100464</xdr:rowOff>
    </xdr:from>
    <xdr:to>
      <xdr:col>19</xdr:col>
      <xdr:colOff>177800</xdr:colOff>
      <xdr:row>55</xdr:row>
      <xdr:rowOff>125470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530214"/>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100464</xdr:rowOff>
    </xdr:from>
    <xdr:to>
      <xdr:col>15</xdr:col>
      <xdr:colOff>50800</xdr:colOff>
      <xdr:row>57</xdr:row>
      <xdr:rowOff>66970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30214"/>
          <a:ext cx="889000" cy="30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66970</xdr:rowOff>
    </xdr:from>
    <xdr:to>
      <xdr:col>10</xdr:col>
      <xdr:colOff>114300</xdr:colOff>
      <xdr:row>57</xdr:row>
      <xdr:rowOff>101961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39620"/>
          <a:ext cx="889000" cy="3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108029</xdr:rowOff>
    </xdr:from>
    <xdr:to>
      <xdr:col>24</xdr:col>
      <xdr:colOff>114300</xdr:colOff>
      <xdr:row>56</xdr:row>
      <xdr:rowOff>38179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3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130906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8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74670</xdr:rowOff>
    </xdr:from>
    <xdr:to>
      <xdr:col>20</xdr:col>
      <xdr:colOff>38100</xdr:colOff>
      <xdr:row>56</xdr:row>
      <xdr:rowOff>4820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21347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27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49664</xdr:rowOff>
    </xdr:from>
    <xdr:to>
      <xdr:col>15</xdr:col>
      <xdr:colOff>101600</xdr:colOff>
      <xdr:row>55</xdr:row>
      <xdr:rowOff>151264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167791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2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16170</xdr:rowOff>
    </xdr:from>
    <xdr:to>
      <xdr:col>10</xdr:col>
      <xdr:colOff>165100</xdr:colOff>
      <xdr:row>57</xdr:row>
      <xdr:rowOff>117770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134297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6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51161</xdr:rowOff>
    </xdr:from>
    <xdr:to>
      <xdr:col>6</xdr:col>
      <xdr:colOff>38100</xdr:colOff>
      <xdr:row>57</xdr:row>
      <xdr:rowOff>152761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169288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152319</xdr:rowOff>
    </xdr:from>
    <xdr:to>
      <xdr:col>24</xdr:col>
      <xdr:colOff>63500</xdr:colOff>
      <xdr:row>77</xdr:row>
      <xdr:rowOff>57626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82519"/>
          <a:ext cx="838200" cy="7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152319</xdr:rowOff>
    </xdr:from>
    <xdr:to>
      <xdr:col>19</xdr:col>
      <xdr:colOff>177800</xdr:colOff>
      <xdr:row>77</xdr:row>
      <xdr:rowOff>59792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82519"/>
          <a:ext cx="889000" cy="7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59792</xdr:rowOff>
    </xdr:from>
    <xdr:to>
      <xdr:col>15</xdr:col>
      <xdr:colOff>50800</xdr:colOff>
      <xdr:row>77</xdr:row>
      <xdr:rowOff>119114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61442"/>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119114</xdr:rowOff>
    </xdr:from>
    <xdr:to>
      <xdr:col>10</xdr:col>
      <xdr:colOff>114300</xdr:colOff>
      <xdr:row>77</xdr:row>
      <xdr:rowOff>146255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20764"/>
          <a:ext cx="889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6826</xdr:rowOff>
    </xdr:from>
    <xdr:to>
      <xdr:col>24</xdr:col>
      <xdr:colOff>114300</xdr:colOff>
      <xdr:row>77</xdr:row>
      <xdr:rowOff>108426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156703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8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101519</xdr:rowOff>
    </xdr:from>
    <xdr:to>
      <xdr:col>20</xdr:col>
      <xdr:colOff>38100</xdr:colOff>
      <xdr:row>77</xdr:row>
      <xdr:rowOff>31669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22796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2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8992</xdr:rowOff>
    </xdr:from>
    <xdr:to>
      <xdr:col>15</xdr:col>
      <xdr:colOff>101600</xdr:colOff>
      <xdr:row>77</xdr:row>
      <xdr:rowOff>110592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1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101719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0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68314</xdr:rowOff>
    </xdr:from>
    <xdr:to>
      <xdr:col>10</xdr:col>
      <xdr:colOff>165100</xdr:colOff>
      <xdr:row>77</xdr:row>
      <xdr:rowOff>169914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161041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6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95455</xdr:rowOff>
    </xdr:from>
    <xdr:to>
      <xdr:col>6</xdr:col>
      <xdr:colOff>38100</xdr:colOff>
      <xdr:row>78</xdr:row>
      <xdr:rowOff>25605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9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16732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8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144301</xdr:rowOff>
    </xdr:from>
    <xdr:to>
      <xdr:col>24</xdr:col>
      <xdr:colOff>63500</xdr:colOff>
      <xdr:row>98</xdr:row>
      <xdr:rowOff>72690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74951"/>
          <a:ext cx="838200" cy="9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72690</xdr:rowOff>
    </xdr:from>
    <xdr:to>
      <xdr:col>19</xdr:col>
      <xdr:colOff>177800</xdr:colOff>
      <xdr:row>98</xdr:row>
      <xdr:rowOff>96286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74790"/>
          <a:ext cx="889000" cy="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90636</xdr:rowOff>
    </xdr:from>
    <xdr:to>
      <xdr:col>15</xdr:col>
      <xdr:colOff>50800</xdr:colOff>
      <xdr:row>98</xdr:row>
      <xdr:rowOff>96286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92736"/>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90636</xdr:rowOff>
    </xdr:from>
    <xdr:to>
      <xdr:col>10</xdr:col>
      <xdr:colOff>114300</xdr:colOff>
      <xdr:row>98</xdr:row>
      <xdr:rowOff>103546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92736"/>
          <a:ext cx="8890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93501</xdr:rowOff>
    </xdr:from>
    <xdr:to>
      <xdr:col>24</xdr:col>
      <xdr:colOff>114300</xdr:colOff>
      <xdr:row>98</xdr:row>
      <xdr:rowOff>23651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71928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21890</xdr:rowOff>
    </xdr:from>
    <xdr:to>
      <xdr:col>20</xdr:col>
      <xdr:colOff>38100</xdr:colOff>
      <xdr:row>98</xdr:row>
      <xdr:rowOff>123490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114617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1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45486</xdr:rowOff>
    </xdr:from>
    <xdr:to>
      <xdr:col>15</xdr:col>
      <xdr:colOff>101600</xdr:colOff>
      <xdr:row>98</xdr:row>
      <xdr:rowOff>147086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138213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4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39836</xdr:rowOff>
    </xdr:from>
    <xdr:to>
      <xdr:col>10</xdr:col>
      <xdr:colOff>165100</xdr:colOff>
      <xdr:row>98</xdr:row>
      <xdr:rowOff>141436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132563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52746</xdr:rowOff>
    </xdr:from>
    <xdr:to>
      <xdr:col>6</xdr:col>
      <xdr:colOff>38100</xdr:colOff>
      <xdr:row>98</xdr:row>
      <xdr:rowOff>154346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145473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91797</xdr:rowOff>
    </xdr:from>
    <xdr:to>
      <xdr:col>55</xdr:col>
      <xdr:colOff>0</xdr:colOff>
      <xdr:row>58</xdr:row>
      <xdr:rowOff>106283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5897"/>
          <a:ext cx="8382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106283</xdr:rowOff>
    </xdr:from>
    <xdr:to>
      <xdr:col>50</xdr:col>
      <xdr:colOff>114300</xdr:colOff>
      <xdr:row>58</xdr:row>
      <xdr:rowOff>109882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50383"/>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93245</xdr:rowOff>
    </xdr:from>
    <xdr:to>
      <xdr:col>45</xdr:col>
      <xdr:colOff>177800</xdr:colOff>
      <xdr:row>58</xdr:row>
      <xdr:rowOff>109882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37345"/>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87570</xdr:rowOff>
    </xdr:from>
    <xdr:to>
      <xdr:col>41</xdr:col>
      <xdr:colOff>50800</xdr:colOff>
      <xdr:row>58</xdr:row>
      <xdr:rowOff>93245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31670"/>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40997</xdr:rowOff>
    </xdr:from>
    <xdr:to>
      <xdr:col>55</xdr:col>
      <xdr:colOff>50800</xdr:colOff>
      <xdr:row>58</xdr:row>
      <xdr:rowOff>142597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55483</xdr:rowOff>
    </xdr:from>
    <xdr:to>
      <xdr:col>50</xdr:col>
      <xdr:colOff>165100</xdr:colOff>
      <xdr:row>58</xdr:row>
      <xdr:rowOff>157083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148210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59082</xdr:rowOff>
    </xdr:from>
    <xdr:to>
      <xdr:col>46</xdr:col>
      <xdr:colOff>38100</xdr:colOff>
      <xdr:row>58</xdr:row>
      <xdr:rowOff>160682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151809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42445</xdr:rowOff>
    </xdr:from>
    <xdr:to>
      <xdr:col>41</xdr:col>
      <xdr:colOff>101600</xdr:colOff>
      <xdr:row>58</xdr:row>
      <xdr:rowOff>144045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135172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7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36770</xdr:rowOff>
    </xdr:from>
    <xdr:to>
      <xdr:col>36</xdr:col>
      <xdr:colOff>165100</xdr:colOff>
      <xdr:row>58</xdr:row>
      <xdr:rowOff>138370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129497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1007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134671</xdr:rowOff>
    </xdr:from>
    <xdr:to>
      <xdr:col>55</xdr:col>
      <xdr:colOff>0</xdr:colOff>
      <xdr:row>78</xdr:row>
      <xdr:rowOff>136048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07771"/>
          <a:ext cx="8382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134671</xdr:rowOff>
    </xdr:from>
    <xdr:to>
      <xdr:col>50</xdr:col>
      <xdr:colOff>114300</xdr:colOff>
      <xdr:row>78</xdr:row>
      <xdr:rowOff>136189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07771"/>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136189</xdr:rowOff>
    </xdr:from>
    <xdr:to>
      <xdr:col>45</xdr:col>
      <xdr:colOff>177800</xdr:colOff>
      <xdr:row>78</xdr:row>
      <xdr:rowOff>137883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09289"/>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137883</xdr:rowOff>
    </xdr:from>
    <xdr:to>
      <xdr:col>41</xdr:col>
      <xdr:colOff>50800</xdr:colOff>
      <xdr:row>78</xdr:row>
      <xdr:rowOff>137913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10983"/>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85248</xdr:rowOff>
    </xdr:from>
    <xdr:to>
      <xdr:col>55</xdr:col>
      <xdr:colOff>50800</xdr:colOff>
      <xdr:row>79</xdr:row>
      <xdr:rowOff>15398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5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175</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7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83871</xdr:rowOff>
    </xdr:from>
    <xdr:to>
      <xdr:col>50</xdr:col>
      <xdr:colOff>165100</xdr:colOff>
      <xdr:row>79</xdr:row>
      <xdr:rowOff>14021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5148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4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85389</xdr:rowOff>
    </xdr:from>
    <xdr:to>
      <xdr:col>46</xdr:col>
      <xdr:colOff>38100</xdr:colOff>
      <xdr:row>79</xdr:row>
      <xdr:rowOff>15539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6666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5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87083</xdr:rowOff>
    </xdr:from>
    <xdr:to>
      <xdr:col>41</xdr:col>
      <xdr:colOff>101600</xdr:colOff>
      <xdr:row>79</xdr:row>
      <xdr:rowOff>17233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6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8360</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2017" y="13552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87113</xdr:rowOff>
    </xdr:from>
    <xdr:to>
      <xdr:col>36</xdr:col>
      <xdr:colOff>165100</xdr:colOff>
      <xdr:row>79</xdr:row>
      <xdr:rowOff>17263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8390</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3017" y="13552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152527</xdr:rowOff>
    </xdr:from>
    <xdr:to>
      <xdr:col>55</xdr:col>
      <xdr:colOff>0</xdr:colOff>
      <xdr:row>98</xdr:row>
      <xdr:rowOff>2806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440277"/>
          <a:ext cx="838200" cy="36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152527</xdr:rowOff>
    </xdr:from>
    <xdr:to>
      <xdr:col>50</xdr:col>
      <xdr:colOff>114300</xdr:colOff>
      <xdr:row>97</xdr:row>
      <xdr:rowOff>65611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440277"/>
          <a:ext cx="889000" cy="2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65611</xdr:rowOff>
    </xdr:from>
    <xdr:to>
      <xdr:col>45</xdr:col>
      <xdr:colOff>177800</xdr:colOff>
      <xdr:row>97</xdr:row>
      <xdr:rowOff>79625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96261"/>
          <a:ext cx="889000" cy="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79625</xdr:rowOff>
    </xdr:from>
    <xdr:to>
      <xdr:col>41</xdr:col>
      <xdr:colOff>50800</xdr:colOff>
      <xdr:row>98</xdr:row>
      <xdr:rowOff>11047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10275"/>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130131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41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137341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42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123456</xdr:rowOff>
    </xdr:from>
    <xdr:to>
      <xdr:col>55</xdr:col>
      <xdr:colOff>50800</xdr:colOff>
      <xdr:row>98</xdr:row>
      <xdr:rowOff>53606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101883</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3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101727</xdr:rowOff>
    </xdr:from>
    <xdr:to>
      <xdr:col>50</xdr:col>
      <xdr:colOff>165100</xdr:colOff>
      <xdr:row>96</xdr:row>
      <xdr:rowOff>31877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8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48404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16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14811</xdr:rowOff>
    </xdr:from>
    <xdr:to>
      <xdr:col>46</xdr:col>
      <xdr:colOff>38100</xdr:colOff>
      <xdr:row>97</xdr:row>
      <xdr:rowOff>116411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107538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73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28825</xdr:rowOff>
    </xdr:from>
    <xdr:to>
      <xdr:col>41</xdr:col>
      <xdr:colOff>101600</xdr:colOff>
      <xdr:row>97</xdr:row>
      <xdr:rowOff>130425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121552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75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131697</xdr:rowOff>
    </xdr:from>
    <xdr:to>
      <xdr:col>36</xdr:col>
      <xdr:colOff>165100</xdr:colOff>
      <xdr:row>98</xdr:row>
      <xdr:rowOff>61847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6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52974</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85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69986</xdr:rowOff>
    </xdr:from>
    <xdr:to>
      <xdr:col>85</xdr:col>
      <xdr:colOff>127000</xdr:colOff>
      <xdr:row>38</xdr:row>
      <xdr:rowOff>80442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85086"/>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102777</xdr:rowOff>
    </xdr:from>
    <xdr:to>
      <xdr:col>81</xdr:col>
      <xdr:colOff>50800</xdr:colOff>
      <xdr:row>38</xdr:row>
      <xdr:rowOff>69986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46427"/>
          <a:ext cx="889000" cy="13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102777</xdr:rowOff>
    </xdr:from>
    <xdr:to>
      <xdr:col>76</xdr:col>
      <xdr:colOff>114300</xdr:colOff>
      <xdr:row>38</xdr:row>
      <xdr:rowOff>44902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46427"/>
          <a:ext cx="889000" cy="1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44902</xdr:rowOff>
    </xdr:from>
    <xdr:to>
      <xdr:col>71</xdr:col>
      <xdr:colOff>177800</xdr:colOff>
      <xdr:row>38</xdr:row>
      <xdr:rowOff>75701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60002"/>
          <a:ext cx="889000" cy="3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29642</xdr:rowOff>
    </xdr:from>
    <xdr:to>
      <xdr:col>85</xdr:col>
      <xdr:colOff>177800</xdr:colOff>
      <xdr:row>38</xdr:row>
      <xdr:rowOff>131242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116019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19186</xdr:rowOff>
    </xdr:from>
    <xdr:to>
      <xdr:col>81</xdr:col>
      <xdr:colOff>101600</xdr:colOff>
      <xdr:row>38</xdr:row>
      <xdr:rowOff>120786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111913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2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51977</xdr:rowOff>
    </xdr:from>
    <xdr:to>
      <xdr:col>76</xdr:col>
      <xdr:colOff>165100</xdr:colOff>
      <xdr:row>37</xdr:row>
      <xdr:rowOff>153577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9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170104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7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165552</xdr:rowOff>
    </xdr:from>
    <xdr:to>
      <xdr:col>72</xdr:col>
      <xdr:colOff>38100</xdr:colOff>
      <xdr:row>38</xdr:row>
      <xdr:rowOff>95702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86829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24901</xdr:rowOff>
    </xdr:from>
    <xdr:to>
      <xdr:col>67</xdr:col>
      <xdr:colOff>101600</xdr:colOff>
      <xdr:row>38</xdr:row>
      <xdr:rowOff>126501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117628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46206</xdr:rowOff>
    </xdr:from>
    <xdr:to>
      <xdr:col>85</xdr:col>
      <xdr:colOff>127000</xdr:colOff>
      <xdr:row>58</xdr:row>
      <xdr:rowOff>54384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90306"/>
          <a:ext cx="8382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12928</xdr:rowOff>
    </xdr:from>
    <xdr:to>
      <xdr:col>81</xdr:col>
      <xdr:colOff>50800</xdr:colOff>
      <xdr:row>58</xdr:row>
      <xdr:rowOff>54384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57028"/>
          <a:ext cx="889000" cy="4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12928</xdr:rowOff>
    </xdr:from>
    <xdr:to>
      <xdr:col>76</xdr:col>
      <xdr:colOff>114300</xdr:colOff>
      <xdr:row>58</xdr:row>
      <xdr:rowOff>34091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57028"/>
          <a:ext cx="8890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34091</xdr:rowOff>
    </xdr:from>
    <xdr:to>
      <xdr:col>71</xdr:col>
      <xdr:colOff>177800</xdr:colOff>
      <xdr:row>58</xdr:row>
      <xdr:rowOff>83417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78191"/>
          <a:ext cx="889000" cy="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166856</xdr:rowOff>
    </xdr:from>
    <xdr:to>
      <xdr:col>85</xdr:col>
      <xdr:colOff>177800</xdr:colOff>
      <xdr:row>58</xdr:row>
      <xdr:rowOff>97006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81783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3584</xdr:rowOff>
    </xdr:from>
    <xdr:to>
      <xdr:col>81</xdr:col>
      <xdr:colOff>101600</xdr:colOff>
      <xdr:row>58</xdr:row>
      <xdr:rowOff>105184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4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96311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4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133578</xdr:rowOff>
    </xdr:from>
    <xdr:to>
      <xdr:col>76</xdr:col>
      <xdr:colOff>165100</xdr:colOff>
      <xdr:row>58</xdr:row>
      <xdr:rowOff>63728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54855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9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154741</xdr:rowOff>
    </xdr:from>
    <xdr:to>
      <xdr:col>72</xdr:col>
      <xdr:colOff>38100</xdr:colOff>
      <xdr:row>58</xdr:row>
      <xdr:rowOff>84891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76018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2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32617</xdr:rowOff>
    </xdr:from>
    <xdr:to>
      <xdr:col>67</xdr:col>
      <xdr:colOff>101600</xdr:colOff>
      <xdr:row>58</xdr:row>
      <xdr:rowOff>134217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7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125344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6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33471</xdr:rowOff>
    </xdr:from>
    <xdr:to>
      <xdr:col>85</xdr:col>
      <xdr:colOff>127000</xdr:colOff>
      <xdr:row>79</xdr:row>
      <xdr:rowOff>43841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78021"/>
          <a:ext cx="8382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43839</xdr:rowOff>
    </xdr:from>
    <xdr:to>
      <xdr:col>81</xdr:col>
      <xdr:colOff>50800</xdr:colOff>
      <xdr:row>79</xdr:row>
      <xdr:rowOff>43841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8389"/>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29840</xdr:rowOff>
    </xdr:from>
    <xdr:to>
      <xdr:col>76</xdr:col>
      <xdr:colOff>114300</xdr:colOff>
      <xdr:row>79</xdr:row>
      <xdr:rowOff>43839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74390"/>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28259</xdr:rowOff>
    </xdr:from>
    <xdr:to>
      <xdr:col>71</xdr:col>
      <xdr:colOff>177800</xdr:colOff>
      <xdr:row>79</xdr:row>
      <xdr:rowOff>29840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72809"/>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154121</xdr:rowOff>
    </xdr:from>
    <xdr:to>
      <xdr:col>85</xdr:col>
      <xdr:colOff>177800</xdr:colOff>
      <xdr:row>79</xdr:row>
      <xdr:rowOff>84271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164491</xdr:rowOff>
    </xdr:from>
    <xdr:to>
      <xdr:col>81</xdr:col>
      <xdr:colOff>101600</xdr:colOff>
      <xdr:row>79</xdr:row>
      <xdr:rowOff>94641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85768</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30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164489</xdr:rowOff>
    </xdr:from>
    <xdr:to>
      <xdr:col>76</xdr:col>
      <xdr:colOff>165100</xdr:colOff>
      <xdr:row>79</xdr:row>
      <xdr:rowOff>94639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85766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3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150490</xdr:rowOff>
    </xdr:from>
    <xdr:to>
      <xdr:col>72</xdr:col>
      <xdr:colOff>38100</xdr:colOff>
      <xdr:row>79</xdr:row>
      <xdr:rowOff>80640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71767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1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148909</xdr:rowOff>
    </xdr:from>
    <xdr:to>
      <xdr:col>67</xdr:col>
      <xdr:colOff>101600</xdr:colOff>
      <xdr:row>79</xdr:row>
      <xdr:rowOff>79059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70186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1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95510</xdr:rowOff>
    </xdr:from>
    <xdr:to>
      <xdr:col>85</xdr:col>
      <xdr:colOff>127000</xdr:colOff>
      <xdr:row>98</xdr:row>
      <xdr:rowOff>96999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97610"/>
          <a:ext cx="8382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96999</xdr:rowOff>
    </xdr:from>
    <xdr:to>
      <xdr:col>81</xdr:col>
      <xdr:colOff>50800</xdr:colOff>
      <xdr:row>98</xdr:row>
      <xdr:rowOff>99532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99099"/>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99532</xdr:rowOff>
    </xdr:from>
    <xdr:to>
      <xdr:col>76</xdr:col>
      <xdr:colOff>114300</xdr:colOff>
      <xdr:row>98</xdr:row>
      <xdr:rowOff>101792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01632"/>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97686</xdr:rowOff>
    </xdr:from>
    <xdr:to>
      <xdr:col>71</xdr:col>
      <xdr:colOff>177800</xdr:colOff>
      <xdr:row>98</xdr:row>
      <xdr:rowOff>101792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99786"/>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44710</xdr:rowOff>
    </xdr:from>
    <xdr:to>
      <xdr:col>85</xdr:col>
      <xdr:colOff>177800</xdr:colOff>
      <xdr:row>98</xdr:row>
      <xdr:rowOff>146310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131087</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6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46199</xdr:rowOff>
    </xdr:from>
    <xdr:to>
      <xdr:col>81</xdr:col>
      <xdr:colOff>101600</xdr:colOff>
      <xdr:row>98</xdr:row>
      <xdr:rowOff>147799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138926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48732</xdr:rowOff>
    </xdr:from>
    <xdr:to>
      <xdr:col>76</xdr:col>
      <xdr:colOff>165100</xdr:colOff>
      <xdr:row>98</xdr:row>
      <xdr:rowOff>150332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141459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4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50992</xdr:rowOff>
    </xdr:from>
    <xdr:to>
      <xdr:col>72</xdr:col>
      <xdr:colOff>38100</xdr:colOff>
      <xdr:row>98</xdr:row>
      <xdr:rowOff>152592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143719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46886</xdr:rowOff>
    </xdr:from>
    <xdr:to>
      <xdr:col>67</xdr:col>
      <xdr:colOff>101600</xdr:colOff>
      <xdr:row>98</xdr:row>
      <xdr:rowOff>148486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139613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4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目的別歳出において前年度と比較し大幅な減少となっている項目は、総務費と土木費である。</a:t>
          </a:r>
        </a:p>
        <a:p>
          <a:r>
            <a:rPr kumimoji="1" lang="ja-JP" altLang="en-US" sz="1300">
              <a:latin typeface="ＭＳ Ｐゴシック" panose="020B0600070205080204" pitchFamily="50" charset="-128"/>
              <a:ea typeface="ＭＳ Ｐゴシック" panose="020B0600070205080204" pitchFamily="50" charset="-128"/>
            </a:rPr>
            <a:t>総務費の大幅な減少理由は、施設整備基金への積立額が皆減したことが大きく影響している。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土木費の減少は、公営住宅建設事業や排水機場改修事業等大規模事業が終了や減少となったためである。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衛生費・農林水産業費については大幅な増加となっている。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衛生費については安芸広域への負担金の増加、農林水産業費については競争力強化生産総合対策事業の増加のためである。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対標財比</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が対前年比</a:t>
          </a:r>
          <a:r>
            <a:rPr kumimoji="1" lang="en-US" altLang="ja-JP" sz="1400">
              <a:latin typeface="ＭＳ ゴシック" pitchFamily="49" charset="-128"/>
              <a:ea typeface="ＭＳ ゴシック" pitchFamily="49" charset="-128"/>
            </a:rPr>
            <a:t>0.63</a:t>
          </a:r>
          <a:r>
            <a:rPr kumimoji="1" lang="ja-JP" altLang="en-US" sz="1400">
              <a:latin typeface="ＭＳ ゴシック" pitchFamily="49" charset="-128"/>
              <a:ea typeface="ＭＳ ゴシック" pitchFamily="49" charset="-128"/>
            </a:rPr>
            <a:t>ポイント増加しているが、これは標準財政規模が減少したためである。</a:t>
          </a:r>
        </a:p>
        <a:p>
          <a:r>
            <a:rPr kumimoji="1" lang="ja-JP" altLang="en-US" sz="1400">
              <a:latin typeface="ＭＳ ゴシック" pitchFamily="49" charset="-128"/>
              <a:ea typeface="ＭＳ ゴシック" pitchFamily="49" charset="-128"/>
            </a:rPr>
            <a:t>実質収支額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対標財比</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については、対前年比</a:t>
          </a:r>
          <a:r>
            <a:rPr kumimoji="1" lang="en-US" altLang="ja-JP" sz="1400">
              <a:latin typeface="ＭＳ ゴシック" pitchFamily="49" charset="-128"/>
              <a:ea typeface="ＭＳ ゴシック" pitchFamily="49" charset="-128"/>
            </a:rPr>
            <a:t>9.78</a:t>
          </a:r>
          <a:r>
            <a:rPr kumimoji="1" lang="ja-JP" altLang="en-US" sz="1400">
              <a:latin typeface="ＭＳ ゴシック" pitchFamily="49" charset="-128"/>
              <a:ea typeface="ＭＳ ゴシック" pitchFamily="49" charset="-128"/>
            </a:rPr>
            <a:t>ポイント増加しているが、これは標準財政規模が減少したことに加えて、基金積立額の減少等により実質収支額の黒字額が増加したためである。</a:t>
          </a:r>
        </a:p>
        <a:p>
          <a:r>
            <a:rPr kumimoji="1" lang="ja-JP" altLang="en-US" sz="1400">
              <a:latin typeface="ＭＳ ゴシック" pitchFamily="49" charset="-128"/>
              <a:ea typeface="ＭＳ ゴシック" pitchFamily="49" charset="-128"/>
            </a:rPr>
            <a:t>上記の理由により、実質単年度収支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対標財比</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についても、対前年比</a:t>
          </a:r>
          <a:r>
            <a:rPr kumimoji="1" lang="en-US" altLang="ja-JP" sz="1400">
              <a:latin typeface="ＭＳ ゴシック" pitchFamily="49" charset="-128"/>
              <a:ea typeface="ＭＳ ゴシック" pitchFamily="49" charset="-128"/>
            </a:rPr>
            <a:t>7.44</a:t>
          </a:r>
          <a:r>
            <a:rPr kumimoji="1" lang="ja-JP" altLang="en-US" sz="1400">
              <a:latin typeface="ＭＳ ゴシック" pitchFamily="49" charset="-128"/>
              <a:ea typeface="ＭＳ ゴシック" pitchFamily="49" charset="-128"/>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連結実質赤字比率については、全会計において黒字であり赤字比率はない。</a:t>
          </a:r>
        </a:p>
        <a:p>
          <a:r>
            <a:rPr kumimoji="1" lang="ja-JP" altLang="en-US" sz="1400">
              <a:latin typeface="ＭＳ ゴシック" pitchFamily="49" charset="-128"/>
              <a:ea typeface="ＭＳ ゴシック" pitchFamily="49" charset="-128"/>
            </a:rPr>
            <a:t>一般会計は、基金への積立額の減少等により黒字額が大幅に伸びている。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事業特別会計は、歳入・歳出額ともに減少しているが、特に県支出金および一般会計からの繰入額の減少により黒字額は減少している。標準財政規模よりも減少幅が大きいため、比率の減少となっており注視が必要である。</a:t>
          </a:r>
        </a:p>
        <a:p>
          <a:r>
            <a:rPr kumimoji="1" lang="ja-JP" altLang="en-US" sz="1400">
              <a:latin typeface="ＭＳ ゴシック" pitchFamily="49" charset="-128"/>
              <a:ea typeface="ＭＳ ゴシック" pitchFamily="49" charset="-128"/>
            </a:rPr>
            <a:t>国民健康保険特別会計も、歳入・歳出額ともに減少している。特に一般会計からの繰入金額の減少により黒字割合も減少となっている。</a:t>
          </a:r>
        </a:p>
        <a:p>
          <a:r>
            <a:rPr kumimoji="1" lang="ja-JP" altLang="en-US" sz="1400">
              <a:latin typeface="ＭＳ ゴシック" pitchFamily="49" charset="-128"/>
              <a:ea typeface="ＭＳ ゴシック" pitchFamily="49" charset="-128"/>
            </a:rPr>
            <a:t>簡易水道事業は、基金取り崩しによる繰入額の増加により黒字額・割合ともに増加している。</a:t>
          </a:r>
        </a:p>
        <a:p>
          <a:r>
            <a:rPr kumimoji="1" lang="ja-JP" altLang="en-US" sz="1400">
              <a:latin typeface="ＭＳ ゴシック" pitchFamily="49" charset="-128"/>
              <a:ea typeface="ＭＳ ゴシック" pitchFamily="49" charset="-128"/>
            </a:rPr>
            <a:t>今後も各特別会計ごとの財政指標を注視し運営の適正化を図ることにより、普通会計の負担額を減少するよう努める。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L11" sqref="L11:Q1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5861343</v>
      </c>
      <c r="BO4" s="371"/>
      <c r="BP4" s="371"/>
      <c r="BQ4" s="371"/>
      <c r="BR4" s="371"/>
      <c r="BS4" s="371"/>
      <c r="BT4" s="371"/>
      <c r="BU4" s="372"/>
      <c r="BV4" s="370">
        <v>6027077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18.5</v>
      </c>
      <c r="CU4" s="377"/>
      <c r="CV4" s="377"/>
      <c r="CW4" s="377"/>
      <c r="CX4" s="377"/>
      <c r="CY4" s="377"/>
      <c r="CZ4" s="377"/>
      <c r="DA4" s="378"/>
      <c r="DB4" s="376">
        <v>8.8000000000000007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5322587</v>
      </c>
      <c r="BO5" s="408"/>
      <c r="BP5" s="408"/>
      <c r="BQ5" s="408"/>
      <c r="BR5" s="408"/>
      <c r="BS5" s="408"/>
      <c r="BT5" s="408"/>
      <c r="BU5" s="409"/>
      <c r="BV5" s="407">
        <v>5821722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87.1</v>
      </c>
      <c r="CU5" s="405"/>
      <c r="CV5" s="405"/>
      <c r="CW5" s="405"/>
      <c r="CX5" s="405"/>
      <c r="CY5" s="405"/>
      <c r="CZ5" s="405"/>
      <c r="DA5" s="406"/>
      <c r="DB5" s="404">
        <v>88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538756</v>
      </c>
      <c r="BO6" s="408"/>
      <c r="BP6" s="408"/>
      <c r="BQ6" s="408"/>
      <c r="BR6" s="408"/>
      <c r="BS6" s="408"/>
      <c r="BT6" s="408"/>
      <c r="BU6" s="409"/>
      <c r="BV6" s="407">
        <v>205355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87.1</v>
      </c>
      <c r="CU6" s="445"/>
      <c r="CV6" s="445"/>
      <c r="CW6" s="445"/>
      <c r="CX6" s="445"/>
      <c r="CY6" s="445"/>
      <c r="CZ6" s="445"/>
      <c r="DA6" s="446"/>
      <c r="DB6" s="444">
        <v>88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174769</v>
      </c>
      <c r="BO7" s="408"/>
      <c r="BP7" s="408"/>
      <c r="BQ7" s="408"/>
      <c r="BR7" s="408"/>
      <c r="BS7" s="408"/>
      <c r="BT7" s="408"/>
      <c r="BU7" s="409"/>
      <c r="BV7" s="407">
        <v>28533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1964422</v>
      </c>
      <c r="CU7" s="408"/>
      <c r="CV7" s="408"/>
      <c r="CW7" s="408"/>
      <c r="CX7" s="408"/>
      <c r="CY7" s="408"/>
      <c r="CZ7" s="408"/>
      <c r="DA7" s="409"/>
      <c r="DB7" s="407">
        <v>2020179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363987</v>
      </c>
      <c r="BO8" s="408"/>
      <c r="BP8" s="408"/>
      <c r="BQ8" s="408"/>
      <c r="BR8" s="408"/>
      <c r="BS8" s="408"/>
      <c r="BT8" s="408"/>
      <c r="BU8" s="409"/>
      <c r="BV8" s="407">
        <v>176822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0.23</v>
      </c>
      <c r="CU8" s="448"/>
      <c r="CV8" s="448"/>
      <c r="CW8" s="448"/>
      <c r="CX8" s="448"/>
      <c r="CY8" s="448"/>
      <c r="CZ8" s="448"/>
      <c r="DA8" s="449"/>
      <c r="DB8" s="447">
        <v>0.25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3694</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187165</v>
      </c>
      <c r="BO9" s="408"/>
      <c r="BP9" s="408"/>
      <c r="BQ9" s="408"/>
      <c r="BR9" s="408"/>
      <c r="BS9" s="408"/>
      <c r="BT9" s="408"/>
      <c r="BU9" s="409"/>
      <c r="BV9" s="407">
        <v>42322</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4.0999999999999996</v>
      </c>
      <c r="CU9" s="405"/>
      <c r="CV9" s="405"/>
      <c r="CW9" s="405"/>
      <c r="CX9" s="405"/>
      <c r="CY9" s="405"/>
      <c r="CZ9" s="405"/>
      <c r="DA9" s="406"/>
      <c r="DB9" s="404">
        <v>4</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3858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403</v>
      </c>
      <c r="BO10" s="408"/>
      <c r="BP10" s="408"/>
      <c r="BQ10" s="408"/>
      <c r="BR10" s="408"/>
      <c r="BS10" s="408"/>
      <c r="BT10" s="408"/>
      <c r="BU10" s="409"/>
      <c r="BV10" s="407">
        <v>388</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3621</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107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3523</v>
      </c>
      <c r="S13" s="492"/>
      <c r="T13" s="492"/>
      <c r="U13" s="492"/>
      <c r="V13" s="493"/>
      <c r="W13" s="423" t="s">
        <v>142</v>
      </c>
      <c r="X13" s="424"/>
      <c r="Y13" s="424"/>
      <c r="Z13" s="424"/>
      <c r="AA13" s="424"/>
      <c r="AB13" s="414"/>
      <c r="AC13" s="458">
        <v>798</v>
      </c>
      <c r="AD13" s="459"/>
      <c r="AE13" s="459"/>
      <c r="AF13" s="459"/>
      <c r="AG13" s="501"/>
      <c r="AH13" s="458">
        <v>793</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187568</v>
      </c>
      <c r="BO13" s="408"/>
      <c r="BP13" s="408"/>
      <c r="BQ13" s="408"/>
      <c r="BR13" s="408"/>
      <c r="BS13" s="408"/>
      <c r="BT13" s="408"/>
      <c r="BU13" s="409"/>
      <c r="BV13" s="407">
        <v>42710</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7.4</v>
      </c>
      <c r="CU13" s="405"/>
      <c r="CV13" s="405"/>
      <c r="CW13" s="405"/>
      <c r="CX13" s="405"/>
      <c r="CY13" s="405"/>
      <c r="CZ13" s="405"/>
      <c r="DA13" s="406"/>
      <c r="DB13" s="404">
        <v>7.2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3644</v>
      </c>
      <c r="S14" s="492"/>
      <c r="T14" s="492"/>
      <c r="U14" s="492"/>
      <c r="V14" s="493"/>
      <c r="W14" s="397"/>
      <c r="X14" s="398"/>
      <c r="Y14" s="398"/>
      <c r="Z14" s="398"/>
      <c r="AA14" s="398"/>
      <c r="AB14" s="387"/>
      <c r="AC14" s="494">
        <v>41.2</v>
      </c>
      <c r="AD14" s="495"/>
      <c r="AE14" s="495"/>
      <c r="AF14" s="495"/>
      <c r="AG14" s="496"/>
      <c r="AH14" s="494">
        <v>40.700000000000003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t="s">
        <v>149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3559</v>
      </c>
      <c r="S15" s="492"/>
      <c r="T15" s="492"/>
      <c r="U15" s="492"/>
      <c r="V15" s="493"/>
      <c r="W15" s="423" t="s">
        <v>151</v>
      </c>
      <c r="X15" s="424"/>
      <c r="Y15" s="424"/>
      <c r="Z15" s="424"/>
      <c r="AA15" s="424"/>
      <c r="AB15" s="414"/>
      <c r="AC15" s="458">
        <v>221</v>
      </c>
      <c r="AD15" s="459"/>
      <c r="AE15" s="459"/>
      <c r="AF15" s="459"/>
      <c r="AG15" s="501"/>
      <c r="AH15" s="458">
        <v>212</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432273</v>
      </c>
      <c r="BO15" s="371"/>
      <c r="BP15" s="371"/>
      <c r="BQ15" s="371"/>
      <c r="BR15" s="371"/>
      <c r="BS15" s="371"/>
      <c r="BT15" s="371"/>
      <c r="BU15" s="372"/>
      <c r="BV15" s="370">
        <v>411946</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11.4</v>
      </c>
      <c r="AD16" s="495"/>
      <c r="AE16" s="495"/>
      <c r="AF16" s="495"/>
      <c r="AG16" s="496"/>
      <c r="AH16" s="494">
        <v>10.9</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1841789</v>
      </c>
      <c r="BO16" s="408"/>
      <c r="BP16" s="408"/>
      <c r="BQ16" s="408"/>
      <c r="BR16" s="408"/>
      <c r="BS16" s="408"/>
      <c r="BT16" s="408"/>
      <c r="BU16" s="409"/>
      <c r="BV16" s="407">
        <v>1843125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919</v>
      </c>
      <c r="AD17" s="459"/>
      <c r="AE17" s="459"/>
      <c r="AF17" s="459"/>
      <c r="AG17" s="501"/>
      <c r="AH17" s="458">
        <v>945</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541045</v>
      </c>
      <c r="BO17" s="408"/>
      <c r="BP17" s="408"/>
      <c r="BQ17" s="408"/>
      <c r="BR17" s="408"/>
      <c r="BS17" s="408"/>
      <c r="BT17" s="408"/>
      <c r="BU17" s="409"/>
      <c r="BV17" s="407">
        <v>514945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161</v>
      </c>
      <c r="C18" s="450"/>
      <c r="D18" s="450"/>
      <c r="E18" s="533"/>
      <c r="F18" s="533"/>
      <c r="G18" s="533"/>
      <c r="H18" s="533"/>
      <c r="I18" s="533"/>
      <c r="J18" s="533"/>
      <c r="K18" s="533"/>
      <c r="L18" s="534">
        <v>39.6</v>
      </c>
      <c r="M18" s="534"/>
      <c r="N18" s="534"/>
      <c r="O18" s="534"/>
      <c r="P18" s="534"/>
      <c r="Q18" s="534"/>
      <c r="R18" s="535"/>
      <c r="S18" s="535"/>
      <c r="T18" s="535"/>
      <c r="U18" s="535"/>
      <c r="V18" s="536"/>
      <c r="W18" s="425"/>
      <c r="X18" s="426"/>
      <c r="Y18" s="426"/>
      <c r="Z18" s="426"/>
      <c r="AA18" s="426"/>
      <c r="AB18" s="417"/>
      <c r="AC18" s="537">
        <v>47.4</v>
      </c>
      <c r="AD18" s="538"/>
      <c r="AE18" s="538"/>
      <c r="AF18" s="538"/>
      <c r="AG18" s="539"/>
      <c r="AH18" s="537">
        <v>48.5</v>
      </c>
      <c r="AI18" s="538"/>
      <c r="AJ18" s="538"/>
      <c r="AK18" s="538"/>
      <c r="AL18" s="540"/>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1716900</v>
      </c>
      <c r="BO18" s="408"/>
      <c r="BP18" s="408"/>
      <c r="BQ18" s="408"/>
      <c r="BR18" s="408"/>
      <c r="BS18" s="408"/>
      <c r="BT18" s="408"/>
      <c r="BU18" s="409"/>
      <c r="BV18" s="407">
        <v>1743258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163</v>
      </c>
      <c r="C19" s="450"/>
      <c r="D19" s="450"/>
      <c r="E19" s="533"/>
      <c r="F19" s="533"/>
      <c r="G19" s="533"/>
      <c r="H19" s="533"/>
      <c r="I19" s="533"/>
      <c r="J19" s="533"/>
      <c r="K19" s="533"/>
      <c r="L19" s="541">
        <v>93</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4971239</v>
      </c>
      <c r="BO19" s="408"/>
      <c r="BP19" s="408"/>
      <c r="BQ19" s="408"/>
      <c r="BR19" s="408"/>
      <c r="BS19" s="408"/>
      <c r="BT19" s="408"/>
      <c r="BU19" s="409"/>
      <c r="BV19" s="407">
        <v>4916175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165</v>
      </c>
      <c r="C20" s="450"/>
      <c r="D20" s="450"/>
      <c r="E20" s="533"/>
      <c r="F20" s="533"/>
      <c r="G20" s="533"/>
      <c r="H20" s="533"/>
      <c r="I20" s="533"/>
      <c r="J20" s="533"/>
      <c r="K20" s="533"/>
      <c r="L20" s="541">
        <v>1511</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166</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2180243</v>
      </c>
      <c r="BO22" s="371"/>
      <c r="BP22" s="371"/>
      <c r="BQ22" s="371"/>
      <c r="BR22" s="371"/>
      <c r="BS22" s="371"/>
      <c r="BT22" s="371"/>
      <c r="BU22" s="372"/>
      <c r="BV22" s="370">
        <v>2248134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1366751</v>
      </c>
      <c r="BO23" s="408"/>
      <c r="BP23" s="408"/>
      <c r="BQ23" s="408"/>
      <c r="BR23" s="408"/>
      <c r="BS23" s="408"/>
      <c r="BT23" s="408"/>
      <c r="BU23" s="409"/>
      <c r="BV23" s="407">
        <v>1338938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6650</v>
      </c>
      <c r="R24" s="459"/>
      <c r="S24" s="459"/>
      <c r="T24" s="459"/>
      <c r="U24" s="459"/>
      <c r="V24" s="501"/>
      <c r="W24" s="553"/>
      <c r="X24" s="554"/>
      <c r="Y24" s="555"/>
      <c r="Z24" s="457" t="s">
        <v>176</v>
      </c>
      <c r="AA24" s="437"/>
      <c r="AB24" s="437"/>
      <c r="AC24" s="437"/>
      <c r="AD24" s="437"/>
      <c r="AE24" s="437"/>
      <c r="AF24" s="437"/>
      <c r="AG24" s="438"/>
      <c r="AH24" s="458">
        <v>54</v>
      </c>
      <c r="AI24" s="459"/>
      <c r="AJ24" s="459"/>
      <c r="AK24" s="459"/>
      <c r="AL24" s="501"/>
      <c r="AM24" s="458">
        <v>167994</v>
      </c>
      <c r="AN24" s="459"/>
      <c r="AO24" s="459"/>
      <c r="AP24" s="459"/>
      <c r="AQ24" s="459"/>
      <c r="AR24" s="501"/>
      <c r="AS24" s="458">
        <v>3111</v>
      </c>
      <c r="AT24" s="459"/>
      <c r="AU24" s="459"/>
      <c r="AV24" s="459"/>
      <c r="AW24" s="459"/>
      <c r="AX24" s="460"/>
      <c r="AY24" s="526" t="s">
        <v>177</v>
      </c>
      <c r="AZ24" s="527"/>
      <c r="BA24" s="527"/>
      <c r="BB24" s="527"/>
      <c r="BC24" s="527"/>
      <c r="BD24" s="527"/>
      <c r="BE24" s="527"/>
      <c r="BF24" s="527"/>
      <c r="BG24" s="527"/>
      <c r="BH24" s="527"/>
      <c r="BI24" s="527"/>
      <c r="BJ24" s="527"/>
      <c r="BK24" s="527"/>
      <c r="BL24" s="527"/>
      <c r="BM24" s="528"/>
      <c r="BN24" s="407">
        <v>1405941</v>
      </c>
      <c r="BO24" s="408"/>
      <c r="BP24" s="408"/>
      <c r="BQ24" s="408"/>
      <c r="BR24" s="408"/>
      <c r="BS24" s="408"/>
      <c r="BT24" s="408"/>
      <c r="BU24" s="409"/>
      <c r="BV24" s="407">
        <v>1391513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5850</v>
      </c>
      <c r="R25" s="459"/>
      <c r="S25" s="459"/>
      <c r="T25" s="459"/>
      <c r="U25" s="459"/>
      <c r="V25" s="501"/>
      <c r="W25" s="553"/>
      <c r="X25" s="554"/>
      <c r="Y25" s="555"/>
      <c r="Z25" s="457" t="s">
        <v>179</v>
      </c>
      <c r="AA25" s="437"/>
      <c r="AB25" s="437"/>
      <c r="AC25" s="437"/>
      <c r="AD25" s="437"/>
      <c r="AE25" s="437"/>
      <c r="AF25" s="437"/>
      <c r="AG25" s="438"/>
      <c r="AH25" s="458" t="s">
        <v>140</v>
      </c>
      <c r="AI25" s="459"/>
      <c r="AJ25" s="459"/>
      <c r="AK25" s="459"/>
      <c r="AL25" s="501"/>
      <c r="AM25" s="458" t="s">
        <v>132</v>
      </c>
      <c r="AN25" s="459"/>
      <c r="AO25" s="459"/>
      <c r="AP25" s="459"/>
      <c r="AQ25" s="459"/>
      <c r="AR25" s="501"/>
      <c r="AS25" s="458" t="s">
        <v>132</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t="s">
        <v>132</v>
      </c>
      <c r="BO25" s="371"/>
      <c r="BP25" s="371"/>
      <c r="BQ25" s="371"/>
      <c r="BR25" s="371"/>
      <c r="BS25" s="371"/>
      <c r="BT25" s="371"/>
      <c r="BU25" s="372"/>
      <c r="BV25" s="370" t="s">
        <v>140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5650</v>
      </c>
      <c r="R26" s="459"/>
      <c r="S26" s="459"/>
      <c r="T26" s="459"/>
      <c r="U26" s="459"/>
      <c r="V26" s="501"/>
      <c r="W26" s="553"/>
      <c r="X26" s="554"/>
      <c r="Y26" s="555"/>
      <c r="Z26" s="457" t="s">
        <v>182</v>
      </c>
      <c r="AA26" s="559"/>
      <c r="AB26" s="559"/>
      <c r="AC26" s="559"/>
      <c r="AD26" s="559"/>
      <c r="AE26" s="559"/>
      <c r="AF26" s="559"/>
      <c r="AG26" s="560"/>
      <c r="AH26" s="458" t="s">
        <v>140</v>
      </c>
      <c r="AI26" s="459"/>
      <c r="AJ26" s="459"/>
      <c r="AK26" s="459"/>
      <c r="AL26" s="501"/>
      <c r="AM26" s="458" t="s">
        <v>140</v>
      </c>
      <c r="AN26" s="459"/>
      <c r="AO26" s="459"/>
      <c r="AP26" s="459"/>
      <c r="AQ26" s="459"/>
      <c r="AR26" s="501"/>
      <c r="AS26" s="458" t="s">
        <v>132</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2360</v>
      </c>
      <c r="R27" s="459"/>
      <c r="S27" s="459"/>
      <c r="T27" s="459"/>
      <c r="U27" s="459"/>
      <c r="V27" s="501"/>
      <c r="W27" s="553"/>
      <c r="X27" s="554"/>
      <c r="Y27" s="555"/>
      <c r="Z27" s="457" t="s">
        <v>185</v>
      </c>
      <c r="AA27" s="437"/>
      <c r="AB27" s="437"/>
      <c r="AC27" s="437"/>
      <c r="AD27" s="437"/>
      <c r="AE27" s="437"/>
      <c r="AF27" s="437"/>
      <c r="AG27" s="438"/>
      <c r="AH27" s="458">
        <v>4</v>
      </c>
      <c r="AI27" s="459"/>
      <c r="AJ27" s="459"/>
      <c r="AK27" s="459"/>
      <c r="AL27" s="501"/>
      <c r="AM27" s="458">
        <v>13072</v>
      </c>
      <c r="AN27" s="459"/>
      <c r="AO27" s="459"/>
      <c r="AP27" s="459"/>
      <c r="AQ27" s="459"/>
      <c r="AR27" s="501"/>
      <c r="AS27" s="458">
        <v>3268</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v>189586</v>
      </c>
      <c r="BO27" s="530"/>
      <c r="BP27" s="530"/>
      <c r="BQ27" s="530"/>
      <c r="BR27" s="530"/>
      <c r="BS27" s="530"/>
      <c r="BT27" s="530"/>
      <c r="BU27" s="531"/>
      <c r="BV27" s="529">
        <v>189516</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1920</v>
      </c>
      <c r="R28" s="459"/>
      <c r="S28" s="459"/>
      <c r="T28" s="459"/>
      <c r="U28" s="459"/>
      <c r="V28" s="501"/>
      <c r="W28" s="553"/>
      <c r="X28" s="554"/>
      <c r="Y28" s="555"/>
      <c r="Z28" s="457" t="s">
        <v>188</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432950</v>
      </c>
      <c r="BO28" s="371"/>
      <c r="BP28" s="371"/>
      <c r="BQ28" s="371"/>
      <c r="BR28" s="371"/>
      <c r="BS28" s="371"/>
      <c r="BT28" s="371"/>
      <c r="BU28" s="372"/>
      <c r="BV28" s="370">
        <v>432547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8</v>
      </c>
      <c r="M29" s="459"/>
      <c r="N29" s="459"/>
      <c r="O29" s="459"/>
      <c r="P29" s="501"/>
      <c r="Q29" s="458">
        <v>1640</v>
      </c>
      <c r="R29" s="459"/>
      <c r="S29" s="459"/>
      <c r="T29" s="459"/>
      <c r="U29" s="459"/>
      <c r="V29" s="501"/>
      <c r="W29" s="556"/>
      <c r="X29" s="557"/>
      <c r="Y29" s="558"/>
      <c r="Z29" s="457" t="s">
        <v>191</v>
      </c>
      <c r="AA29" s="437"/>
      <c r="AB29" s="437"/>
      <c r="AC29" s="437"/>
      <c r="AD29" s="437"/>
      <c r="AE29" s="437"/>
      <c r="AF29" s="437"/>
      <c r="AG29" s="438"/>
      <c r="AH29" s="458">
        <v>58</v>
      </c>
      <c r="AI29" s="459"/>
      <c r="AJ29" s="459"/>
      <c r="AK29" s="459"/>
      <c r="AL29" s="501"/>
      <c r="AM29" s="458">
        <v>181066</v>
      </c>
      <c r="AN29" s="459"/>
      <c r="AO29" s="459"/>
      <c r="AP29" s="459"/>
      <c r="AQ29" s="459"/>
      <c r="AR29" s="501"/>
      <c r="AS29" s="458">
        <v>3122</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339286</v>
      </c>
      <c r="BO29" s="408"/>
      <c r="BP29" s="408"/>
      <c r="BQ29" s="408"/>
      <c r="BR29" s="408"/>
      <c r="BS29" s="408"/>
      <c r="BT29" s="408"/>
      <c r="BU29" s="409"/>
      <c r="BV29" s="407">
        <v>339275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93.8</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5078774</v>
      </c>
      <c r="BO30" s="530"/>
      <c r="BP30" s="530"/>
      <c r="BQ30" s="530"/>
      <c r="BR30" s="530"/>
      <c r="BS30" s="530"/>
      <c r="BT30" s="530"/>
      <c r="BU30" s="531"/>
      <c r="BV30" s="529">
        <v>4414156</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芸西村国民健康保険特別会計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IF('各会計、関係団体の財政状況及び健全化判断比率'!B31="","",'各会計、関係団体の財政状況及び健全化判断比率'!B31)</f>
        <v>芸西村簡易水道事業特別会計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高知県広域食肉センター事務組合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芸西村住宅新築資金等特別会計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芸西村介護保険事業特別会計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IF('各会計、関係団体の財政状況及び健全化判断比率'!B32="","",'各会計、関係団体の財政状況及び健全化判断比率'!B32)</f>
        <v>芸西村下水道事業特別会計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安芸広域市町村圏事務組合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芸西村後期高齢者医療特別会計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安芸広域市町村圏事務組合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こうち人づくり広域連合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高知県市町村総合事務組合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高知県市町村総合事務組合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高知県後期高齢者医療広域連合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高知県後期高齢者医療広域連合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安芸広域市町村圏特別養護老人ホーム組合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香南斎場組合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BGPinWK0AlsfGzkjMbF2JZ0UihnQuUcFCrAJPQocy1CY+TbmXCxNfviw/ECnocvObomDY8gMEZlhn64J01A0w==" saltValue="CJ7mBO1lCGggXEwzTFzT7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sqref="A1:XFD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561</v>
      </c>
      <c r="D34" s="1151"/>
      <c r="E34" s="1152"/>
      <c r="F34" s="32">
        <v>0.9</v>
      </c>
      <c r="G34" s="33">
        <v>4.7300000000000004</v>
      </c>
      <c r="H34" s="33">
        <v>7.23</v>
      </c>
      <c r="I34" s="33">
        <v>8.73</v>
      </c>
      <c r="J34" s="34">
        <v>18.5</v>
      </c>
      <c r="K34" s="22"/>
      <c r="L34" s="22"/>
      <c r="M34" s="22"/>
      <c r="N34" s="22"/>
      <c r="O34" s="22"/>
      <c r="P34" s="22"/>
    </row>
    <row r="35" spans="1:16" ht="39" customHeight="1" x14ac:dyDescent="0.15">
      <c r="A35" s="22"/>
      <c r="B35" s="35"/>
      <c r="C35" s="1145" t="s">
        <v>562</v>
      </c>
      <c r="D35" s="1146"/>
      <c r="E35" s="1147"/>
      <c r="F35" s="36">
        <v>0.35</v>
      </c>
      <c r="G35" s="37">
        <v>0.69</v>
      </c>
      <c r="H35" s="37">
        <v>1.19</v>
      </c>
      <c r="I35" s="37">
        <v>0.75</v>
      </c>
      <c r="J35" s="38">
        <v>0.36</v>
      </c>
      <c r="K35" s="22"/>
      <c r="L35" s="22"/>
      <c r="M35" s="22"/>
      <c r="N35" s="22"/>
      <c r="O35" s="22"/>
      <c r="P35" s="22"/>
    </row>
    <row r="36" spans="1:16" ht="39" customHeight="1" x14ac:dyDescent="0.15">
      <c r="A36" s="22"/>
      <c r="B36" s="35"/>
      <c r="C36" s="1145" t="s">
        <v>563</v>
      </c>
      <c r="D36" s="1146"/>
      <c r="E36" s="1147"/>
      <c r="F36" s="36">
        <v>0.3</v>
      </c>
      <c r="G36" s="37">
        <v>0.36</v>
      </c>
      <c r="H36" s="37">
        <v>0.44</v>
      </c>
      <c r="I36" s="37">
        <v>0.14000000000000001</v>
      </c>
      <c r="J36" s="38">
        <v>0.36</v>
      </c>
      <c r="K36" s="22"/>
      <c r="L36" s="22"/>
      <c r="M36" s="22"/>
      <c r="N36" s="22"/>
      <c r="O36" s="22"/>
      <c r="P36" s="22"/>
    </row>
    <row r="37" spans="1:16" ht="39" customHeight="1" x14ac:dyDescent="0.15">
      <c r="A37" s="22"/>
      <c r="B37" s="35"/>
      <c r="C37" s="1145" t="s">
        <v>564</v>
      </c>
      <c r="D37" s="1146"/>
      <c r="E37" s="1147"/>
      <c r="F37" s="36">
        <v>0.54</v>
      </c>
      <c r="G37" s="37">
        <v>0.1</v>
      </c>
      <c r="H37" s="37">
        <v>0.06</v>
      </c>
      <c r="I37" s="37">
        <v>0.43</v>
      </c>
      <c r="J37" s="38">
        <v>0.13</v>
      </c>
      <c r="K37" s="22"/>
      <c r="L37" s="22"/>
      <c r="M37" s="22"/>
      <c r="N37" s="22"/>
      <c r="O37" s="22"/>
      <c r="P37" s="22"/>
    </row>
    <row r="38" spans="1:16" ht="39" customHeight="1" x14ac:dyDescent="0.15">
      <c r="A38" s="22"/>
      <c r="B38" s="35"/>
      <c r="C38" s="1145" t="s">
        <v>565</v>
      </c>
      <c r="D38" s="1146"/>
      <c r="E38" s="1147"/>
      <c r="F38" s="36">
        <v>0</v>
      </c>
      <c r="G38" s="37">
        <v>0.09</v>
      </c>
      <c r="H38" s="37">
        <v>0.09</v>
      </c>
      <c r="I38" s="37">
        <v>0.09</v>
      </c>
      <c r="J38" s="38">
        <v>0.06</v>
      </c>
      <c r="K38" s="22"/>
      <c r="L38" s="22"/>
      <c r="M38" s="22"/>
      <c r="N38" s="22"/>
      <c r="O38" s="22"/>
      <c r="P38" s="22"/>
    </row>
    <row r="39" spans="1:16" ht="39" customHeight="1" x14ac:dyDescent="0.15">
      <c r="A39" s="22"/>
      <c r="B39" s="35"/>
      <c r="C39" s="1145" t="s">
        <v>566</v>
      </c>
      <c r="D39" s="1146"/>
      <c r="E39" s="1147"/>
      <c r="F39" s="36">
        <v>0.02</v>
      </c>
      <c r="G39" s="37">
        <v>0.02</v>
      </c>
      <c r="H39" s="37">
        <v>0.03</v>
      </c>
      <c r="I39" s="37">
        <v>0.02</v>
      </c>
      <c r="J39" s="38">
        <v>0.03</v>
      </c>
      <c r="K39" s="22"/>
      <c r="L39" s="22"/>
      <c r="M39" s="22"/>
      <c r="N39" s="22"/>
      <c r="O39" s="22"/>
      <c r="P39" s="22"/>
    </row>
    <row r="40" spans="1:16" ht="39" customHeight="1" x14ac:dyDescent="0.15">
      <c r="A40" s="22"/>
      <c r="B40" s="35"/>
      <c r="C40" s="1145" t="s">
        <v>567</v>
      </c>
      <c r="D40" s="1146"/>
      <c r="E40" s="1147"/>
      <c r="F40" s="36">
        <v>0.06</v>
      </c>
      <c r="G40" s="37">
        <v>0.11</v>
      </c>
      <c r="H40" s="37">
        <v>0</v>
      </c>
      <c r="I40" s="37">
        <v>0.02</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568</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569</v>
      </c>
      <c r="D43" s="1149"/>
      <c r="E43" s="1150"/>
      <c r="F43" s="41">
        <v>0</v>
      </c>
      <c r="G43" s="42">
        <v>0</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TOREeR+myWTXvkJEixevG5eBlraFGKdcQD6wJuhjdvrKMvwosLVUjkAs8NiNlqdJW1pjrnXvwAApFSbNk1cDg==" saltValue="Iv3Ae7+9H1C6wLE+A3p+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abSelected="1" zoomScale="70" zoomScaleNormal="7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235</v>
      </c>
      <c r="L45" s="60">
        <v>223</v>
      </c>
      <c r="M45" s="60">
        <v>224</v>
      </c>
      <c r="N45" s="60">
        <v>227</v>
      </c>
      <c r="O45" s="61">
        <v>229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15">
      <c r="A48" s="48"/>
      <c r="B48" s="1155"/>
      <c r="C48" s="1156"/>
      <c r="D48" s="62"/>
      <c r="E48" s="1161" t="s">
        <v>15</v>
      </c>
      <c r="F48" s="1161"/>
      <c r="G48" s="1161"/>
      <c r="H48" s="1161"/>
      <c r="I48" s="1161"/>
      <c r="J48" s="1162"/>
      <c r="K48" s="63">
        <v>154</v>
      </c>
      <c r="L48" s="64">
        <v>158</v>
      </c>
      <c r="M48" s="64">
        <v>169</v>
      </c>
      <c r="N48" s="64">
        <v>170</v>
      </c>
      <c r="O48" s="65">
        <v>186</v>
      </c>
      <c r="P48" s="48"/>
      <c r="Q48" s="48"/>
      <c r="R48" s="48"/>
      <c r="S48" s="48"/>
      <c r="T48" s="48"/>
      <c r="U48" s="48"/>
    </row>
    <row r="49" spans="1:21" ht="30.75" customHeight="1" x14ac:dyDescent="0.15">
      <c r="A49" s="48"/>
      <c r="B49" s="1155"/>
      <c r="C49" s="1156"/>
      <c r="D49" s="62"/>
      <c r="E49" s="1161" t="s">
        <v>16</v>
      </c>
      <c r="F49" s="1161"/>
      <c r="G49" s="1161"/>
      <c r="H49" s="1161"/>
      <c r="I49" s="1161"/>
      <c r="J49" s="1162"/>
      <c r="K49" s="63">
        <v>30</v>
      </c>
      <c r="L49" s="64">
        <v>25</v>
      </c>
      <c r="M49" s="64">
        <v>17</v>
      </c>
      <c r="N49" s="64" t="s">
        <v>513</v>
      </c>
      <c r="O49" s="65" t="s">
        <v>513</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513</v>
      </c>
      <c r="L50" s="64" t="s">
        <v>513</v>
      </c>
      <c r="M50" s="64" t="s">
        <v>513</v>
      </c>
      <c r="N50" s="64" t="s">
        <v>513</v>
      </c>
      <c r="O50" s="65" t="s">
        <v>513</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513</v>
      </c>
      <c r="L51" s="64" t="s">
        <v>513</v>
      </c>
      <c r="M51" s="64" t="s">
        <v>513</v>
      </c>
      <c r="N51" s="64" t="s">
        <v>513</v>
      </c>
      <c r="O51" s="65" t="s">
        <v>513</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300</v>
      </c>
      <c r="L52" s="64">
        <v>293</v>
      </c>
      <c r="M52" s="64">
        <v>288</v>
      </c>
      <c r="N52" s="64">
        <v>279</v>
      </c>
      <c r="O52" s="65">
        <v>275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119</v>
      </c>
      <c r="L53" s="69">
        <v>113</v>
      </c>
      <c r="M53" s="69">
        <v>122</v>
      </c>
      <c r="N53" s="69">
        <v>118</v>
      </c>
      <c r="O53" s="70">
        <v>140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3NtvR/m1ygH1hNnIcpq0hjinAL2lgDUGp51xVJQfDa034TEr/VOlfJyPVnzTobhe9XbEx66/UoE0fmRtEdrZA==" saltValue="Sl9ZSLJW2xl81DjJdgYh7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K52" sqref="K52"/>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84" t="s">
        <v>32</v>
      </c>
      <c r="C41" s="1185"/>
      <c r="D41" s="105"/>
      <c r="E41" s="1190" t="s">
        <v>33</v>
      </c>
      <c r="F41" s="1190"/>
      <c r="G41" s="1190"/>
      <c r="H41" s="1191"/>
      <c r="I41" s="355">
        <v>2149</v>
      </c>
      <c r="J41" s="356">
        <v>2183</v>
      </c>
      <c r="K41" s="356">
        <v>2261</v>
      </c>
      <c r="L41" s="356">
        <v>2248</v>
      </c>
      <c r="M41" s="357">
        <v>2180</v>
      </c>
    </row>
    <row r="42" spans="2:13" ht="27.75" customHeight="1" x14ac:dyDescent="0.15">
      <c r="B42" s="1186"/>
      <c r="C42" s="1187"/>
      <c r="D42" s="106"/>
      <c r="E42" s="1192" t="s">
        <v>34</v>
      </c>
      <c r="F42" s="1192"/>
      <c r="G42" s="1192"/>
      <c r="H42" s="1193"/>
      <c r="I42" s="358" t="s">
        <v>513</v>
      </c>
      <c r="J42" s="359" t="s">
        <v>513</v>
      </c>
      <c r="K42" s="359" t="s">
        <v>513</v>
      </c>
      <c r="L42" s="359" t="s">
        <v>513</v>
      </c>
      <c r="M42" s="360" t="s">
        <v>513</v>
      </c>
    </row>
    <row r="43" spans="2:13" ht="27.75" customHeight="1" x14ac:dyDescent="0.15">
      <c r="B43" s="1186"/>
      <c r="C43" s="1187"/>
      <c r="D43" s="106"/>
      <c r="E43" s="1192" t="s">
        <v>35</v>
      </c>
      <c r="F43" s="1192"/>
      <c r="G43" s="1192"/>
      <c r="H43" s="1193"/>
      <c r="I43" s="358">
        <v>2054</v>
      </c>
      <c r="J43" s="359">
        <v>1956</v>
      </c>
      <c r="K43" s="359">
        <v>1861</v>
      </c>
      <c r="L43" s="359">
        <v>1809</v>
      </c>
      <c r="M43" s="360">
        <v>1905</v>
      </c>
    </row>
    <row r="44" spans="2:13" ht="27.75" customHeight="1" x14ac:dyDescent="0.15">
      <c r="B44" s="1186"/>
      <c r="C44" s="1187"/>
      <c r="D44" s="106"/>
      <c r="E44" s="1192" t="s">
        <v>36</v>
      </c>
      <c r="F44" s="1192"/>
      <c r="G44" s="1192"/>
      <c r="H44" s="1193"/>
      <c r="I44" s="358">
        <v>43</v>
      </c>
      <c r="J44" s="359">
        <v>17</v>
      </c>
      <c r="K44" s="359" t="s">
        <v>513</v>
      </c>
      <c r="L44" s="359" t="s">
        <v>513</v>
      </c>
      <c r="M44" s="360" t="s">
        <v>513</v>
      </c>
    </row>
    <row r="45" spans="2:13" ht="27.75" customHeight="1" x14ac:dyDescent="0.15">
      <c r="B45" s="1186"/>
      <c r="C45" s="1187"/>
      <c r="D45" s="106"/>
      <c r="E45" s="1192" t="s">
        <v>37</v>
      </c>
      <c r="F45" s="1192"/>
      <c r="G45" s="1192"/>
      <c r="H45" s="1193"/>
      <c r="I45" s="358">
        <v>317</v>
      </c>
      <c r="J45" s="359">
        <v>299</v>
      </c>
      <c r="K45" s="359">
        <v>310</v>
      </c>
      <c r="L45" s="359">
        <v>262</v>
      </c>
      <c r="M45" s="360">
        <v>276</v>
      </c>
    </row>
    <row r="46" spans="2:13" ht="27.75" customHeight="1" x14ac:dyDescent="0.15">
      <c r="B46" s="1186"/>
      <c r="C46" s="1187"/>
      <c r="D46" s="107"/>
      <c r="E46" s="1192" t="s">
        <v>38</v>
      </c>
      <c r="F46" s="1192"/>
      <c r="G46" s="1192"/>
      <c r="H46" s="1193"/>
      <c r="I46" s="358" t="s">
        <v>513</v>
      </c>
      <c r="J46" s="359" t="s">
        <v>513</v>
      </c>
      <c r="K46" s="359" t="s">
        <v>513</v>
      </c>
      <c r="L46" s="359" t="s">
        <v>513</v>
      </c>
      <c r="M46" s="360" t="s">
        <v>513</v>
      </c>
    </row>
    <row r="47" spans="2:13" ht="27.75" customHeight="1" x14ac:dyDescent="0.15">
      <c r="B47" s="1186"/>
      <c r="C47" s="1187"/>
      <c r="D47" s="108"/>
      <c r="E47" s="1194" t="s">
        <v>39</v>
      </c>
      <c r="F47" s="1195"/>
      <c r="G47" s="1195"/>
      <c r="H47" s="1196"/>
      <c r="I47" s="358" t="s">
        <v>513</v>
      </c>
      <c r="J47" s="359" t="s">
        <v>513</v>
      </c>
      <c r="K47" s="359" t="s">
        <v>513</v>
      </c>
      <c r="L47" s="359" t="s">
        <v>513</v>
      </c>
      <c r="M47" s="360" t="s">
        <v>513</v>
      </c>
    </row>
    <row r="48" spans="2:13" ht="27.75" customHeight="1" x14ac:dyDescent="0.15">
      <c r="B48" s="1186"/>
      <c r="C48" s="1187"/>
      <c r="D48" s="106"/>
      <c r="E48" s="1192" t="s">
        <v>40</v>
      </c>
      <c r="F48" s="1192"/>
      <c r="G48" s="1192"/>
      <c r="H48" s="1193"/>
      <c r="I48" s="358" t="s">
        <v>513</v>
      </c>
      <c r="J48" s="359" t="s">
        <v>513</v>
      </c>
      <c r="K48" s="359" t="s">
        <v>513</v>
      </c>
      <c r="L48" s="359" t="s">
        <v>513</v>
      </c>
      <c r="M48" s="360" t="s">
        <v>513</v>
      </c>
    </row>
    <row r="49" spans="2:13" ht="27.75" customHeight="1" x14ac:dyDescent="0.15">
      <c r="B49" s="1188"/>
      <c r="C49" s="1189"/>
      <c r="D49" s="106"/>
      <c r="E49" s="1192" t="s">
        <v>41</v>
      </c>
      <c r="F49" s="1192"/>
      <c r="G49" s="1192"/>
      <c r="H49" s="1193"/>
      <c r="I49" s="358" t="s">
        <v>513</v>
      </c>
      <c r="J49" s="359" t="s">
        <v>513</v>
      </c>
      <c r="K49" s="359" t="s">
        <v>513</v>
      </c>
      <c r="L49" s="359" t="s">
        <v>513</v>
      </c>
      <c r="M49" s="360" t="s">
        <v>513</v>
      </c>
    </row>
    <row r="50" spans="2:13" ht="27.75" customHeight="1" x14ac:dyDescent="0.15">
      <c r="B50" s="1197" t="s">
        <v>42</v>
      </c>
      <c r="C50" s="1198"/>
      <c r="D50" s="109"/>
      <c r="E50" s="1192" t="s">
        <v>43</v>
      </c>
      <c r="F50" s="1192"/>
      <c r="G50" s="1192"/>
      <c r="H50" s="1193"/>
      <c r="I50" s="358">
        <v>3679</v>
      </c>
      <c r="J50" s="359">
        <v>3841</v>
      </c>
      <c r="K50" s="359">
        <v>4654</v>
      </c>
      <c r="L50" s="359">
        <v>5432</v>
      </c>
      <c r="M50" s="360">
        <v>6102</v>
      </c>
    </row>
    <row r="51" spans="2:13" ht="27.75" customHeight="1" x14ac:dyDescent="0.15">
      <c r="B51" s="1186"/>
      <c r="C51" s="1187"/>
      <c r="D51" s="106"/>
      <c r="E51" s="1192" t="s">
        <v>44</v>
      </c>
      <c r="F51" s="1192"/>
      <c r="G51" s="1192"/>
      <c r="H51" s="1193"/>
      <c r="I51" s="358">
        <v>175</v>
      </c>
      <c r="J51" s="359">
        <v>153</v>
      </c>
      <c r="K51" s="359">
        <v>126</v>
      </c>
      <c r="L51" s="359">
        <v>98</v>
      </c>
      <c r="M51" s="360">
        <v>166</v>
      </c>
    </row>
    <row r="52" spans="2:13" ht="27.75" customHeight="1" x14ac:dyDescent="0.15">
      <c r="B52" s="1188"/>
      <c r="C52" s="1189"/>
      <c r="D52" s="106"/>
      <c r="E52" s="1192" t="s">
        <v>45</v>
      </c>
      <c r="F52" s="1192"/>
      <c r="G52" s="1192"/>
      <c r="H52" s="1193"/>
      <c r="I52" s="358">
        <v>2569</v>
      </c>
      <c r="J52" s="359">
        <v>2550</v>
      </c>
      <c r="K52" s="359">
        <v>2485</v>
      </c>
      <c r="L52" s="359">
        <v>2341</v>
      </c>
      <c r="M52" s="360">
        <v>2228</v>
      </c>
    </row>
    <row r="53" spans="2:13" ht="27.75" customHeight="1" thickBot="1" x14ac:dyDescent="0.2">
      <c r="B53" s="1199" t="s">
        <v>46</v>
      </c>
      <c r="C53" s="1200"/>
      <c r="D53" s="110"/>
      <c r="E53" s="1201" t="s">
        <v>47</v>
      </c>
      <c r="F53" s="1201"/>
      <c r="G53" s="1201"/>
      <c r="H53" s="1202"/>
      <c r="I53" s="361">
        <v>-1860</v>
      </c>
      <c r="J53" s="362">
        <v>-2090</v>
      </c>
      <c r="K53" s="362">
        <v>-2832</v>
      </c>
      <c r="L53" s="362">
        <v>-3552</v>
      </c>
      <c r="M53" s="363">
        <v>-4134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gliZp3fUP9XLb16UyIb1Cq3DWWgVc6wtZx8CkncxkHRKZhr4He/Xy2BmzLy41HTkf/1VCbycESd/K7fVzqLsg==" saltValue="SlvayCVFsnNrHUBLdzhh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9" sqref="C59:E5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50</v>
      </c>
      <c r="D55" s="1211"/>
      <c r="E55" s="1212"/>
      <c r="F55" s="122">
        <v>432</v>
      </c>
      <c r="G55" s="122">
        <v>433</v>
      </c>
      <c r="H55" s="123">
        <v>433</v>
      </c>
    </row>
    <row r="56" spans="2:8" ht="52.5" customHeight="1" x14ac:dyDescent="0.15">
      <c r="B56" s="124"/>
      <c r="C56" s="1213" t="s">
        <v>51</v>
      </c>
      <c r="D56" s="1213"/>
      <c r="E56" s="1214"/>
      <c r="F56" s="125">
        <v>339</v>
      </c>
      <c r="G56" s="125">
        <v>339</v>
      </c>
      <c r="H56" s="126">
        <v>339</v>
      </c>
    </row>
    <row r="57" spans="2:8" ht="53.25" customHeight="1" x14ac:dyDescent="0.15">
      <c r="B57" s="124"/>
      <c r="C57" s="1215" t="s">
        <v>52</v>
      </c>
      <c r="D57" s="1215"/>
      <c r="E57" s="1216"/>
      <c r="F57" s="127">
        <v>3637</v>
      </c>
      <c r="G57" s="127">
        <v>4414</v>
      </c>
      <c r="H57" s="128">
        <v>5079</v>
      </c>
    </row>
    <row r="58" spans="2:8" ht="45.75" customHeight="1" x14ac:dyDescent="0.15">
      <c r="B58" s="129"/>
      <c r="C58" s="1203" t="s">
        <v>576</v>
      </c>
      <c r="D58" s="1204"/>
      <c r="E58" s="1205"/>
      <c r="F58" s="130">
        <v>1577</v>
      </c>
      <c r="G58" s="130">
        <v>2031</v>
      </c>
      <c r="H58" s="131">
        <v>2692</v>
      </c>
    </row>
    <row r="59" spans="2:8" ht="45.75" customHeight="1" x14ac:dyDescent="0.15">
      <c r="B59" s="129"/>
      <c r="C59" s="1203" t="s">
        <v>577</v>
      </c>
      <c r="D59" s="1204"/>
      <c r="E59" s="1205"/>
      <c r="F59" s="130">
        <v>677</v>
      </c>
      <c r="G59" s="130">
        <v>999</v>
      </c>
      <c r="H59" s="131">
        <v>1000</v>
      </c>
    </row>
    <row r="60" spans="2:8" ht="45.75" customHeight="1" x14ac:dyDescent="0.15">
      <c r="B60" s="129"/>
      <c r="C60" s="1203" t="s">
        <v>578</v>
      </c>
      <c r="D60" s="1204"/>
      <c r="E60" s="1205"/>
      <c r="F60" s="130">
        <v>384</v>
      </c>
      <c r="G60" s="130">
        <v>384</v>
      </c>
      <c r="H60" s="131">
        <v>384</v>
      </c>
    </row>
    <row r="61" spans="2:8" ht="45.75" customHeight="1" x14ac:dyDescent="0.15">
      <c r="B61" s="129"/>
      <c r="C61" s="1203" t="s">
        <v>579</v>
      </c>
      <c r="D61" s="1204"/>
      <c r="E61" s="1205"/>
      <c r="F61" s="130">
        <v>369</v>
      </c>
      <c r="G61" s="130">
        <v>369</v>
      </c>
      <c r="H61" s="131">
        <v>369</v>
      </c>
    </row>
    <row r="62" spans="2:8" ht="45.75" customHeight="1" thickBot="1" x14ac:dyDescent="0.2">
      <c r="B62" s="132"/>
      <c r="C62" s="1206" t="s">
        <v>580</v>
      </c>
      <c r="D62" s="1207"/>
      <c r="E62" s="1208"/>
      <c r="F62" s="133">
        <v>362</v>
      </c>
      <c r="G62" s="133">
        <v>362</v>
      </c>
      <c r="H62" s="134">
        <v>362</v>
      </c>
    </row>
    <row r="63" spans="2:8" ht="52.5" customHeight="1" thickBot="1" x14ac:dyDescent="0.2">
      <c r="B63" s="135"/>
      <c r="C63" s="1209" t="s">
        <v>53</v>
      </c>
      <c r="D63" s="1209"/>
      <c r="E63" s="1210"/>
      <c r="F63" s="136">
        <v>4408</v>
      </c>
      <c r="G63" s="136">
        <v>5186</v>
      </c>
      <c r="H63" s="137">
        <v>5851</v>
      </c>
    </row>
    <row r="64" spans="2:8" x14ac:dyDescent="0.15"/>
  </sheetData>
  <sheetProtection algorithmName="SHA-512" hashValue="5cdbf2AxLy41zMSsqFo3miQWPxRWJflAn0CIG2fDFieyw5G/T3EJh9JjSRI7VOoByYWiFJm0UMnl9tZDzm04EQ==" saltValue="nptyIWPLblYX9Ja6KuF0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145830</v>
      </c>
      <c r="E3" s="156"/>
      <c r="F3" s="157">
        <v>271581</v>
      </c>
      <c r="G3" s="158"/>
      <c r="H3" s="159"/>
    </row>
    <row r="4" spans="1:8" x14ac:dyDescent="0.15">
      <c r="A4" s="160"/>
      <c r="B4" s="161"/>
      <c r="C4" s="162"/>
      <c r="D4" s="163">
        <v>64957</v>
      </c>
      <c r="E4" s="164"/>
      <c r="F4" s="165">
        <v>117844</v>
      </c>
      <c r="G4" s="166"/>
      <c r="H4" s="167"/>
    </row>
    <row r="5" spans="1:8" x14ac:dyDescent="0.15">
      <c r="A5" s="148" t="s">
        <v>547</v>
      </c>
      <c r="B5" s="153"/>
      <c r="C5" s="154"/>
      <c r="D5" s="155">
        <v>176585</v>
      </c>
      <c r="E5" s="156"/>
      <c r="F5" s="157">
        <v>268375</v>
      </c>
      <c r="G5" s="158"/>
      <c r="H5" s="159"/>
    </row>
    <row r="6" spans="1:8" x14ac:dyDescent="0.15">
      <c r="A6" s="160"/>
      <c r="B6" s="161"/>
      <c r="C6" s="162"/>
      <c r="D6" s="163">
        <v>101056</v>
      </c>
      <c r="E6" s="164"/>
      <c r="F6" s="165">
        <v>119602</v>
      </c>
      <c r="G6" s="166"/>
      <c r="H6" s="167"/>
    </row>
    <row r="7" spans="1:8" x14ac:dyDescent="0.15">
      <c r="A7" s="148" t="s">
        <v>548</v>
      </c>
      <c r="B7" s="153"/>
      <c r="C7" s="154"/>
      <c r="D7" s="155">
        <v>214389</v>
      </c>
      <c r="E7" s="156"/>
      <c r="F7" s="157">
        <v>301035</v>
      </c>
      <c r="G7" s="158"/>
      <c r="H7" s="159"/>
    </row>
    <row r="8" spans="1:8" x14ac:dyDescent="0.15">
      <c r="A8" s="160"/>
      <c r="B8" s="161"/>
      <c r="C8" s="162"/>
      <c r="D8" s="163">
        <v>153906</v>
      </c>
      <c r="E8" s="164"/>
      <c r="F8" s="165">
        <v>154376</v>
      </c>
      <c r="G8" s="166"/>
      <c r="H8" s="167"/>
    </row>
    <row r="9" spans="1:8" x14ac:dyDescent="0.15">
      <c r="A9" s="148" t="s">
        <v>549</v>
      </c>
      <c r="B9" s="153"/>
      <c r="C9" s="154"/>
      <c r="D9" s="155">
        <v>221908</v>
      </c>
      <c r="E9" s="156"/>
      <c r="F9" s="157">
        <v>277467</v>
      </c>
      <c r="G9" s="158"/>
      <c r="H9" s="159"/>
    </row>
    <row r="10" spans="1:8" x14ac:dyDescent="0.15">
      <c r="A10" s="160"/>
      <c r="B10" s="161"/>
      <c r="C10" s="162"/>
      <c r="D10" s="163">
        <v>64472</v>
      </c>
      <c r="E10" s="164"/>
      <c r="F10" s="165">
        <v>128378</v>
      </c>
      <c r="G10" s="166"/>
      <c r="H10" s="167"/>
    </row>
    <row r="11" spans="1:8" x14ac:dyDescent="0.15">
      <c r="A11" s="148" t="s">
        <v>550</v>
      </c>
      <c r="B11" s="153"/>
      <c r="C11" s="154"/>
      <c r="D11" s="155">
        <v>116990</v>
      </c>
      <c r="E11" s="156"/>
      <c r="F11" s="157">
        <v>282256</v>
      </c>
      <c r="G11" s="158"/>
      <c r="H11" s="159"/>
    </row>
    <row r="12" spans="1:8" x14ac:dyDescent="0.15">
      <c r="A12" s="160"/>
      <c r="B12" s="161"/>
      <c r="C12" s="168"/>
      <c r="D12" s="163">
        <v>67911</v>
      </c>
      <c r="E12" s="164"/>
      <c r="F12" s="165">
        <v>145453</v>
      </c>
      <c r="G12" s="166"/>
      <c r="H12" s="167"/>
    </row>
    <row r="13" spans="1:8" x14ac:dyDescent="0.15">
      <c r="A13" s="148"/>
      <c r="B13" s="153"/>
      <c r="C13" s="169"/>
      <c r="D13" s="170">
        <v>175140</v>
      </c>
      <c r="E13" s="171"/>
      <c r="F13" s="172">
        <v>280143</v>
      </c>
      <c r="G13" s="173"/>
      <c r="H13" s="159"/>
    </row>
    <row r="14" spans="1:8" x14ac:dyDescent="0.15">
      <c r="A14" s="160"/>
      <c r="B14" s="161"/>
      <c r="C14" s="162"/>
      <c r="D14" s="163">
        <v>90460</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0.97</v>
      </c>
      <c r="C19" s="174">
        <f>ROUND(VALUE(SUBSTITUTE(実質収支比率等に係る経年分析!G$48,"▲","-")),2)</f>
        <v>4.8499999999999996</v>
      </c>
      <c r="D19" s="174">
        <f>ROUND(VALUE(SUBSTITUTE(実質収支比率等に係る経年分析!H$48,"▲","-")),2)</f>
        <v>7.23</v>
      </c>
      <c r="E19" s="174">
        <f>ROUND(VALUE(SUBSTITUTE(実質収支比率等に係る経年分析!I$48,"▲","-")),2)</f>
        <v>8.75</v>
      </c>
      <c r="F19" s="174">
        <f>ROUND(VALUE(SUBSTITUTE(実質収支比率等に係る経年分析!J$48,"▲","-")),2)</f>
        <v>18.53</v>
      </c>
    </row>
    <row r="20" spans="1:11" x14ac:dyDescent="0.15">
      <c r="A20" s="174" t="s">
        <v>57</v>
      </c>
      <c r="B20" s="174">
        <f>ROUND(VALUE(SUBSTITUTE(実質収支比率等に係る経年分析!F$47,"▲","-")),2)</f>
        <v>16.059999999999999</v>
      </c>
      <c r="C20" s="174">
        <f>ROUND(VALUE(SUBSTITUTE(実質収支比率等に係る経年分析!G$47,"▲","-")),2)</f>
        <v>16.29</v>
      </c>
      <c r="D20" s="174">
        <f>ROUND(VALUE(SUBSTITUTE(実質収支比率等に係る経年分析!H$47,"▲","-")),2)</f>
        <v>23.24</v>
      </c>
      <c r="E20" s="174">
        <f>ROUND(VALUE(SUBSTITUTE(実質収支比率等に係る経年分析!I$47,"▲","-")),2)</f>
        <v>21.41</v>
      </c>
      <c r="F20" s="174">
        <f>ROUND(VALUE(SUBSTITUTE(実質収支比率等に係る経年分析!J$47,"▲","-")),2)</f>
        <v>22.04</v>
      </c>
    </row>
    <row r="21" spans="1:11" x14ac:dyDescent="0.15">
      <c r="A21" s="174" t="s">
        <v>58</v>
      </c>
      <c r="B21" s="174">
        <f>IF(ISNUMBER(VALUE(SUBSTITUTE(実質収支比率等に係る経年分析!F$49,"▲","-"))),ROUND(VALUE(SUBSTITUTE(実質収支比率等に係る経年分析!F$49,"▲","-")),2),NA())</f>
        <v>-0.98</v>
      </c>
      <c r="C21" s="174">
        <f>IF(ISNUMBER(VALUE(SUBSTITUTE(実質収支比率等に係る経年分析!G$49,"▲","-"))),ROUND(VALUE(SUBSTITUTE(実質収支比率等に係る経年分析!G$49,"▲","-")),2),NA())</f>
        <v>3.89</v>
      </c>
      <c r="D21" s="174">
        <f>IF(ISNUMBER(VALUE(SUBSTITUTE(実質収支比率等に係る経年分析!H$49,"▲","-"))),ROUND(VALUE(SUBSTITUTE(実質収支比率等に係る経年分析!H$49,"▲","-")),2),NA())</f>
        <v>10.32</v>
      </c>
      <c r="E21" s="174">
        <f>IF(ISNUMBER(VALUE(SUBSTITUTE(実質収支比率等に係る経年分析!I$49,"▲","-"))),ROUND(VALUE(SUBSTITUTE(実質収支比率等に係る経年分析!I$49,"▲","-")),2),NA())</f>
        <v>2.11</v>
      </c>
      <c r="F21" s="174">
        <f>IF(ISNUMBER(VALUE(SUBSTITUTE(実質収支比率等に係る経年分析!J$49,"▲","-"))),ROUND(VALUE(SUBSTITUTE(実質収支比率等に係る経年分析!J$49,"▲","-")),2),NA())</f>
        <v>9.5500000000000007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芸西村住宅新築資金等特別会計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芸西村下水道事業特別会計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芸西村後期高齢者医療特別会計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15">
      <c r="A33" s="175" t="str">
        <f>IF(連結実質赤字比率に係る赤字・黒字の構成分析!C$37="",NA(),連結実質赤字比率に係る赤字・黒字の構成分析!C$37)</f>
        <v>芸西村国民健康保険特別会計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0.13</v>
      </c>
    </row>
    <row r="34" spans="1:16" x14ac:dyDescent="0.15">
      <c r="A34" s="175" t="str">
        <f>IF(連結実質赤字比率に係る赤字・黒字の構成分析!C$36="",NA(),連結実質赤字比率に係る赤字・黒字の構成分析!C$36)</f>
        <v>芸西村簡易水道事業特別会計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0.14000000000000001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0.36</v>
      </c>
    </row>
    <row r="35" spans="1:16" x14ac:dyDescent="0.15">
      <c r="A35" s="175" t="str">
        <f>IF(連結実質赤字比率に係る赤字・黒字の構成分析!C$35="",NA(),連結実質赤字比率に係る赤字・黒字の構成分析!C$35)</f>
        <v>芸西村介護保険事業特別会計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0.35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0.75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0.36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4.7300000000000004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8.73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300</v>
      </c>
      <c r="E42" s="176"/>
      <c r="F42" s="176"/>
      <c r="G42" s="176">
        <f>'実質公債費比率（分子）の構造'!L$52</f>
        <v>293</v>
      </c>
      <c r="H42" s="176"/>
      <c r="I42" s="176"/>
      <c r="J42" s="176">
        <f>'実質公債費比率（分子）の構造'!M$52</f>
        <v>288</v>
      </c>
      <c r="K42" s="176"/>
      <c r="L42" s="176"/>
      <c r="M42" s="176">
        <f>'実質公債費比率（分子）の構造'!N$52</f>
        <v>279</v>
      </c>
      <c r="N42" s="176"/>
      <c r="O42" s="176"/>
      <c r="P42" s="176">
        <f>'実質公債費比率（分子）の構造'!O$52</f>
        <v>275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30</v>
      </c>
      <c r="C45" s="176"/>
      <c r="D45" s="176"/>
      <c r="E45" s="176">
        <f>'実質公債費比率（分子）の構造'!L$49</f>
        <v>25</v>
      </c>
      <c r="F45" s="176"/>
      <c r="G45" s="176"/>
      <c r="H45" s="176">
        <f>'実質公債費比率（分子）の構造'!M$49</f>
        <v>17</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154</v>
      </c>
      <c r="C46" s="176"/>
      <c r="D46" s="176"/>
      <c r="E46" s="176">
        <f>'実質公債費比率（分子）の構造'!L$48</f>
        <v>158</v>
      </c>
      <c r="F46" s="176"/>
      <c r="G46" s="176"/>
      <c r="H46" s="176">
        <f>'実質公債費比率（分子）の構造'!M$48</f>
        <v>169</v>
      </c>
      <c r="I46" s="176"/>
      <c r="J46" s="176"/>
      <c r="K46" s="176">
        <f>'実質公債費比率（分子）の構造'!N$48</f>
        <v>170</v>
      </c>
      <c r="L46" s="176"/>
      <c r="M46" s="176"/>
      <c r="N46" s="176">
        <f>'実質公債費比率（分子）の構造'!O$48</f>
        <v>186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235</v>
      </c>
      <c r="C49" s="176"/>
      <c r="D49" s="176"/>
      <c r="E49" s="176">
        <f>'実質公債費比率（分子）の構造'!L$45</f>
        <v>223</v>
      </c>
      <c r="F49" s="176"/>
      <c r="G49" s="176"/>
      <c r="H49" s="176">
        <f>'実質公債費比率（分子）の構造'!M$45</f>
        <v>224</v>
      </c>
      <c r="I49" s="176"/>
      <c r="J49" s="176"/>
      <c r="K49" s="176">
        <f>'実質公債費比率（分子）の構造'!N$45</f>
        <v>227</v>
      </c>
      <c r="L49" s="176"/>
      <c r="M49" s="176"/>
      <c r="N49" s="176">
        <f>'実質公債費比率（分子）の構造'!O$45</f>
        <v>229</v>
      </c>
      <c r="O49" s="176"/>
      <c r="P49" s="176"/>
    </row>
    <row r="50" spans="1:16" x14ac:dyDescent="0.15">
      <c r="A50" s="176" t="s">
        <v>73</v>
      </c>
      <c r="B50" s="176" t="e">
        <f>NA()</f>
        <v>#N/A</v>
      </c>
      <c r="C50" s="176">
        <f>IF(ISNUMBER('実質公債費比率（分子）の構造'!K$53),'実質公債費比率（分子）の構造'!K$53,NA())</f>
        <v>119</v>
      </c>
      <c r="D50" s="176" t="e">
        <f>NA()</f>
        <v>#N/A</v>
      </c>
      <c r="E50" s="176" t="e">
        <f>NA()</f>
        <v>#N/A</v>
      </c>
      <c r="F50" s="176">
        <f>IF(ISNUMBER('実質公債費比率（分子）の構造'!L$53),'実質公債費比率（分子）の構造'!L$53,NA())</f>
        <v>113</v>
      </c>
      <c r="G50" s="176" t="e">
        <f>NA()</f>
        <v>#N/A</v>
      </c>
      <c r="H50" s="176" t="e">
        <f>NA()</f>
        <v>#N/A</v>
      </c>
      <c r="I50" s="176">
        <f>IF(ISNUMBER('実質公債費比率（分子）の構造'!M$53),'実質公債費比率（分子）の構造'!M$53,NA())</f>
        <v>122</v>
      </c>
      <c r="J50" s="176" t="e">
        <f>NA()</f>
        <v>#N/A</v>
      </c>
      <c r="K50" s="176" t="e">
        <f>NA()</f>
        <v>#N/A</v>
      </c>
      <c r="L50" s="176">
        <f>IF(ISNUMBER('実質公債費比率（分子）の構造'!N$53),'実質公債費比率（分子）の構造'!N$53,NA())</f>
        <v>118</v>
      </c>
      <c r="M50" s="176" t="e">
        <f>NA()</f>
        <v>#N/A</v>
      </c>
      <c r="N50" s="176" t="e">
        <f>NA()</f>
        <v>#N/A</v>
      </c>
      <c r="O50" s="176">
        <f>IF(ISNUMBER('実質公債費比率（分子）の構造'!O$53),'実質公債費比率（分子）の構造'!O$53,NA())</f>
        <v>140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2569</v>
      </c>
      <c r="E56" s="175"/>
      <c r="F56" s="175"/>
      <c r="G56" s="175">
        <f>'将来負担比率（分子）の構造'!J$52</f>
        <v>2550</v>
      </c>
      <c r="H56" s="175"/>
      <c r="I56" s="175"/>
      <c r="J56" s="175">
        <f>'将来負担比率（分子）の構造'!K$52</f>
        <v>2485</v>
      </c>
      <c r="K56" s="175"/>
      <c r="L56" s="175"/>
      <c r="M56" s="175">
        <f>'将来負担比率（分子）の構造'!L$52</f>
        <v>2341</v>
      </c>
      <c r="N56" s="175"/>
      <c r="O56" s="175"/>
      <c r="P56" s="175">
        <f>'将来負担比率（分子）の構造'!M$52</f>
        <v>2228</v>
      </c>
    </row>
    <row r="57" spans="1:16" x14ac:dyDescent="0.15">
      <c r="A57" s="175" t="s">
        <v>44</v>
      </c>
      <c r="B57" s="175"/>
      <c r="C57" s="175"/>
      <c r="D57" s="175">
        <f>'将来負担比率（分子）の構造'!I$51</f>
        <v>175</v>
      </c>
      <c r="E57" s="175"/>
      <c r="F57" s="175"/>
      <c r="G57" s="175">
        <f>'将来負担比率（分子）の構造'!J$51</f>
        <v>153</v>
      </c>
      <c r="H57" s="175"/>
      <c r="I57" s="175"/>
      <c r="J57" s="175">
        <f>'将来負担比率（分子）の構造'!K$51</f>
        <v>126</v>
      </c>
      <c r="K57" s="175"/>
      <c r="L57" s="175"/>
      <c r="M57" s="175">
        <f>'将来負担比率（分子）の構造'!L$51</f>
        <v>98</v>
      </c>
      <c r="N57" s="175"/>
      <c r="O57" s="175"/>
      <c r="P57" s="175">
        <f>'将来負担比率（分子）の構造'!M$51</f>
        <v>166</v>
      </c>
    </row>
    <row r="58" spans="1:16" x14ac:dyDescent="0.15">
      <c r="A58" s="175" t="s">
        <v>43</v>
      </c>
      <c r="B58" s="175"/>
      <c r="C58" s="175"/>
      <c r="D58" s="175">
        <f>'将来負担比率（分子）の構造'!I$50</f>
        <v>3679</v>
      </c>
      <c r="E58" s="175"/>
      <c r="F58" s="175"/>
      <c r="G58" s="175">
        <f>'将来負担比率（分子）の構造'!J$50</f>
        <v>3841</v>
      </c>
      <c r="H58" s="175"/>
      <c r="I58" s="175"/>
      <c r="J58" s="175">
        <f>'将来負担比率（分子）の構造'!K$50</f>
        <v>4654</v>
      </c>
      <c r="K58" s="175"/>
      <c r="L58" s="175"/>
      <c r="M58" s="175">
        <f>'将来負担比率（分子）の構造'!L$50</f>
        <v>5432</v>
      </c>
      <c r="N58" s="175"/>
      <c r="O58" s="175"/>
      <c r="P58" s="175">
        <f>'将来負担比率（分子）の構造'!M$50</f>
        <v>6102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317</v>
      </c>
      <c r="C62" s="175"/>
      <c r="D62" s="175"/>
      <c r="E62" s="175">
        <f>'将来負担比率（分子）の構造'!J$45</f>
        <v>299</v>
      </c>
      <c r="F62" s="175"/>
      <c r="G62" s="175"/>
      <c r="H62" s="175">
        <f>'将来負担比率（分子）の構造'!K$45</f>
        <v>310</v>
      </c>
      <c r="I62" s="175"/>
      <c r="J62" s="175"/>
      <c r="K62" s="175">
        <f>'将来負担比率（分子）の構造'!L$45</f>
        <v>262</v>
      </c>
      <c r="L62" s="175"/>
      <c r="M62" s="175"/>
      <c r="N62" s="175">
        <f>'将来負担比率（分子）の構造'!M$45</f>
        <v>276</v>
      </c>
      <c r="O62" s="175"/>
      <c r="P62" s="175"/>
    </row>
    <row r="63" spans="1:16" x14ac:dyDescent="0.15">
      <c r="A63" s="175" t="s">
        <v>36</v>
      </c>
      <c r="B63" s="175">
        <f>'将来負担比率（分子）の構造'!I$44</f>
        <v>43</v>
      </c>
      <c r="C63" s="175"/>
      <c r="D63" s="175"/>
      <c r="E63" s="175">
        <f>'将来負担比率（分子）の構造'!J$44</f>
        <v>17</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2054</v>
      </c>
      <c r="C64" s="175"/>
      <c r="D64" s="175"/>
      <c r="E64" s="175">
        <f>'将来負担比率（分子）の構造'!J$43</f>
        <v>1956</v>
      </c>
      <c r="F64" s="175"/>
      <c r="G64" s="175"/>
      <c r="H64" s="175">
        <f>'将来負担比率（分子）の構造'!K$43</f>
        <v>1861</v>
      </c>
      <c r="I64" s="175"/>
      <c r="J64" s="175"/>
      <c r="K64" s="175">
        <f>'将来負担比率（分子）の構造'!L$43</f>
        <v>1809</v>
      </c>
      <c r="L64" s="175"/>
      <c r="M64" s="175"/>
      <c r="N64" s="175">
        <f>'将来負担比率（分子）の構造'!M$43</f>
        <v>1905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2149</v>
      </c>
      <c r="C66" s="175"/>
      <c r="D66" s="175"/>
      <c r="E66" s="175">
        <f>'将来負担比率（分子）の構造'!J$41</f>
        <v>2183</v>
      </c>
      <c r="F66" s="175"/>
      <c r="G66" s="175"/>
      <c r="H66" s="175">
        <f>'将来負担比率（分子）の構造'!K$41</f>
        <v>2261</v>
      </c>
      <c r="I66" s="175"/>
      <c r="J66" s="175"/>
      <c r="K66" s="175">
        <f>'将来負担比率（分子）の構造'!L$41</f>
        <v>2248</v>
      </c>
      <c r="L66" s="175"/>
      <c r="M66" s="175"/>
      <c r="N66" s="175">
        <f>'将来負担比率（分子）の構造'!M$41</f>
        <v>2180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432</v>
      </c>
      <c r="C72" s="179">
        <f>基金残高に係る経年分析!G55</f>
        <v>433</v>
      </c>
      <c r="D72" s="179">
        <f>基金残高に係る経年分析!H55</f>
        <v>433</v>
      </c>
    </row>
    <row r="73" spans="1:16" x14ac:dyDescent="0.15">
      <c r="A73" s="178" t="s">
        <v>80</v>
      </c>
      <c r="B73" s="179">
        <f>基金残高に係る経年分析!F56</f>
        <v>339</v>
      </c>
      <c r="C73" s="179">
        <f>基金残高に係る経年分析!G56</f>
        <v>339</v>
      </c>
      <c r="D73" s="179">
        <f>基金残高に係る経年分析!H56</f>
        <v>339</v>
      </c>
    </row>
    <row r="74" spans="1:16" x14ac:dyDescent="0.15">
      <c r="A74" s="178" t="s">
        <v>81</v>
      </c>
      <c r="B74" s="179">
        <f>基金残高に係る経年分析!F57</f>
        <v>3637</v>
      </c>
      <c r="C74" s="179">
        <f>基金残高に係る経年分析!G57</f>
        <v>4414</v>
      </c>
      <c r="D74" s="179">
        <f>基金残高に係る経年分析!H57</f>
        <v>5079</v>
      </c>
    </row>
  </sheetData>
  <sheetProtection algorithmName="SHA-512" hashValue="XoryGhUouF1NAfozD+cqlYsQIXBP3C7a2kKaoBXM6C/s8AzP35+J/rHr6+lnw0Tv2ocg2siHD/WzRYKehy88Ng==" saltValue="bUxDba6ti1I+16DucvlL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43" sqref="B43"/>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399096</v>
      </c>
      <c r="S5" s="613"/>
      <c r="T5" s="613"/>
      <c r="U5" s="613"/>
      <c r="V5" s="613"/>
      <c r="W5" s="613"/>
      <c r="X5" s="613"/>
      <c r="Y5" s="614"/>
      <c r="Z5" s="615">
        <v>6.8</v>
      </c>
      <c r="AA5" s="615"/>
      <c r="AB5" s="615"/>
      <c r="AC5" s="615"/>
      <c r="AD5" s="616">
        <v>399096</v>
      </c>
      <c r="AE5" s="616"/>
      <c r="AF5" s="616"/>
      <c r="AG5" s="616"/>
      <c r="AH5" s="616"/>
      <c r="AI5" s="616"/>
      <c r="AJ5" s="616"/>
      <c r="AK5" s="616"/>
      <c r="AL5" s="617">
        <v>20.2</v>
      </c>
      <c r="AM5" s="618"/>
      <c r="AN5" s="618"/>
      <c r="AO5" s="619"/>
      <c r="AP5" s="609" t="s">
        <v>232</v>
      </c>
      <c r="AQ5" s="610"/>
      <c r="AR5" s="610"/>
      <c r="AS5" s="610"/>
      <c r="AT5" s="610"/>
      <c r="AU5" s="610"/>
      <c r="AV5" s="610"/>
      <c r="AW5" s="610"/>
      <c r="AX5" s="610"/>
      <c r="AY5" s="610"/>
      <c r="AZ5" s="610"/>
      <c r="BA5" s="610"/>
      <c r="BB5" s="610"/>
      <c r="BC5" s="610"/>
      <c r="BD5" s="610"/>
      <c r="BE5" s="610"/>
      <c r="BF5" s="611"/>
      <c r="BG5" s="623">
        <v>390581</v>
      </c>
      <c r="BH5" s="624"/>
      <c r="BI5" s="624"/>
      <c r="BJ5" s="624"/>
      <c r="BK5" s="624"/>
      <c r="BL5" s="624"/>
      <c r="BM5" s="624"/>
      <c r="BN5" s="625"/>
      <c r="BO5" s="626">
        <v>97.9</v>
      </c>
      <c r="BP5" s="626"/>
      <c r="BQ5" s="626"/>
      <c r="BR5" s="626"/>
      <c r="BS5" s="627" t="s">
        <v>132</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23492</v>
      </c>
      <c r="S6" s="624"/>
      <c r="T6" s="624"/>
      <c r="U6" s="624"/>
      <c r="V6" s="624"/>
      <c r="W6" s="624"/>
      <c r="X6" s="624"/>
      <c r="Y6" s="625"/>
      <c r="Z6" s="626">
        <v>0.4</v>
      </c>
      <c r="AA6" s="626"/>
      <c r="AB6" s="626"/>
      <c r="AC6" s="626"/>
      <c r="AD6" s="627">
        <v>23492</v>
      </c>
      <c r="AE6" s="627"/>
      <c r="AF6" s="627"/>
      <c r="AG6" s="627"/>
      <c r="AH6" s="627"/>
      <c r="AI6" s="627"/>
      <c r="AJ6" s="627"/>
      <c r="AK6" s="627"/>
      <c r="AL6" s="628">
        <v>1.2</v>
      </c>
      <c r="AM6" s="629"/>
      <c r="AN6" s="629"/>
      <c r="AO6" s="630"/>
      <c r="AP6" s="620" t="s">
        <v>237</v>
      </c>
      <c r="AQ6" s="621"/>
      <c r="AR6" s="621"/>
      <c r="AS6" s="621"/>
      <c r="AT6" s="621"/>
      <c r="AU6" s="621"/>
      <c r="AV6" s="621"/>
      <c r="AW6" s="621"/>
      <c r="AX6" s="621"/>
      <c r="AY6" s="621"/>
      <c r="AZ6" s="621"/>
      <c r="BA6" s="621"/>
      <c r="BB6" s="621"/>
      <c r="BC6" s="621"/>
      <c r="BD6" s="621"/>
      <c r="BE6" s="621"/>
      <c r="BF6" s="622"/>
      <c r="BG6" s="623">
        <v>390581</v>
      </c>
      <c r="BH6" s="624"/>
      <c r="BI6" s="624"/>
      <c r="BJ6" s="624"/>
      <c r="BK6" s="624"/>
      <c r="BL6" s="624"/>
      <c r="BM6" s="624"/>
      <c r="BN6" s="625"/>
      <c r="BO6" s="626">
        <v>97.9</v>
      </c>
      <c r="BP6" s="626"/>
      <c r="BQ6" s="626"/>
      <c r="BR6" s="626"/>
      <c r="BS6" s="627" t="s">
        <v>132</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47300</v>
      </c>
      <c r="CS6" s="624"/>
      <c r="CT6" s="624"/>
      <c r="CU6" s="624"/>
      <c r="CV6" s="624"/>
      <c r="CW6" s="624"/>
      <c r="CX6" s="624"/>
      <c r="CY6" s="625"/>
      <c r="CZ6" s="617">
        <v>0.9</v>
      </c>
      <c r="DA6" s="618"/>
      <c r="DB6" s="618"/>
      <c r="DC6" s="634"/>
      <c r="DD6" s="632" t="s">
        <v>132</v>
      </c>
      <c r="DE6" s="624"/>
      <c r="DF6" s="624"/>
      <c r="DG6" s="624"/>
      <c r="DH6" s="624"/>
      <c r="DI6" s="624"/>
      <c r="DJ6" s="624"/>
      <c r="DK6" s="624"/>
      <c r="DL6" s="624"/>
      <c r="DM6" s="624"/>
      <c r="DN6" s="624"/>
      <c r="DO6" s="624"/>
      <c r="DP6" s="625"/>
      <c r="DQ6" s="632">
        <v>47300</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404</v>
      </c>
      <c r="S7" s="624"/>
      <c r="T7" s="624"/>
      <c r="U7" s="624"/>
      <c r="V7" s="624"/>
      <c r="W7" s="624"/>
      <c r="X7" s="624"/>
      <c r="Y7" s="625"/>
      <c r="Z7" s="626">
        <v>0</v>
      </c>
      <c r="AA7" s="626"/>
      <c r="AB7" s="626"/>
      <c r="AC7" s="626"/>
      <c r="AD7" s="627">
        <v>404</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140364</v>
      </c>
      <c r="BH7" s="624"/>
      <c r="BI7" s="624"/>
      <c r="BJ7" s="624"/>
      <c r="BK7" s="624"/>
      <c r="BL7" s="624"/>
      <c r="BM7" s="624"/>
      <c r="BN7" s="625"/>
      <c r="BO7" s="626">
        <v>35.200000000000003</v>
      </c>
      <c r="BP7" s="626"/>
      <c r="BQ7" s="626"/>
      <c r="BR7" s="626"/>
      <c r="BS7" s="627" t="s">
        <v>132</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2715373</v>
      </c>
      <c r="CS7" s="624"/>
      <c r="CT7" s="624"/>
      <c r="CU7" s="624"/>
      <c r="CV7" s="624"/>
      <c r="CW7" s="624"/>
      <c r="CX7" s="624"/>
      <c r="CY7" s="625"/>
      <c r="CZ7" s="626">
        <v>51</v>
      </c>
      <c r="DA7" s="626"/>
      <c r="DB7" s="626"/>
      <c r="DC7" s="626"/>
      <c r="DD7" s="632">
        <v>15959</v>
      </c>
      <c r="DE7" s="624"/>
      <c r="DF7" s="624"/>
      <c r="DG7" s="624"/>
      <c r="DH7" s="624"/>
      <c r="DI7" s="624"/>
      <c r="DJ7" s="624"/>
      <c r="DK7" s="624"/>
      <c r="DL7" s="624"/>
      <c r="DM7" s="624"/>
      <c r="DN7" s="624"/>
      <c r="DO7" s="624"/>
      <c r="DP7" s="625"/>
      <c r="DQ7" s="632">
        <v>2611781</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1479</v>
      </c>
      <c r="S8" s="624"/>
      <c r="T8" s="624"/>
      <c r="U8" s="624"/>
      <c r="V8" s="624"/>
      <c r="W8" s="624"/>
      <c r="X8" s="624"/>
      <c r="Y8" s="625"/>
      <c r="Z8" s="626">
        <v>0</v>
      </c>
      <c r="AA8" s="626"/>
      <c r="AB8" s="626"/>
      <c r="AC8" s="626"/>
      <c r="AD8" s="627">
        <v>1479</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6570</v>
      </c>
      <c r="BH8" s="624"/>
      <c r="BI8" s="624"/>
      <c r="BJ8" s="624"/>
      <c r="BK8" s="624"/>
      <c r="BL8" s="624"/>
      <c r="BM8" s="624"/>
      <c r="BN8" s="625"/>
      <c r="BO8" s="626">
        <v>1.6</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788047</v>
      </c>
      <c r="CS8" s="624"/>
      <c r="CT8" s="624"/>
      <c r="CU8" s="624"/>
      <c r="CV8" s="624"/>
      <c r="CW8" s="624"/>
      <c r="CX8" s="624"/>
      <c r="CY8" s="625"/>
      <c r="CZ8" s="626">
        <v>14.8</v>
      </c>
      <c r="DA8" s="626"/>
      <c r="DB8" s="626"/>
      <c r="DC8" s="626"/>
      <c r="DD8" s="632">
        <v>4888</v>
      </c>
      <c r="DE8" s="624"/>
      <c r="DF8" s="624"/>
      <c r="DG8" s="624"/>
      <c r="DH8" s="624"/>
      <c r="DI8" s="624"/>
      <c r="DJ8" s="624"/>
      <c r="DK8" s="624"/>
      <c r="DL8" s="624"/>
      <c r="DM8" s="624"/>
      <c r="DN8" s="624"/>
      <c r="DO8" s="624"/>
      <c r="DP8" s="625"/>
      <c r="DQ8" s="632">
        <v>535406</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1639</v>
      </c>
      <c r="S9" s="624"/>
      <c r="T9" s="624"/>
      <c r="U9" s="624"/>
      <c r="V9" s="624"/>
      <c r="W9" s="624"/>
      <c r="X9" s="624"/>
      <c r="Y9" s="625"/>
      <c r="Z9" s="626">
        <v>0</v>
      </c>
      <c r="AA9" s="626"/>
      <c r="AB9" s="626"/>
      <c r="AC9" s="626"/>
      <c r="AD9" s="627">
        <v>1639</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119258</v>
      </c>
      <c r="BH9" s="624"/>
      <c r="BI9" s="624"/>
      <c r="BJ9" s="624"/>
      <c r="BK9" s="624"/>
      <c r="BL9" s="624"/>
      <c r="BM9" s="624"/>
      <c r="BN9" s="625"/>
      <c r="BO9" s="626">
        <v>29.9</v>
      </c>
      <c r="BP9" s="626"/>
      <c r="BQ9" s="626"/>
      <c r="BR9" s="626"/>
      <c r="BS9" s="627" t="s">
        <v>132</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329840</v>
      </c>
      <c r="CS9" s="624"/>
      <c r="CT9" s="624"/>
      <c r="CU9" s="624"/>
      <c r="CV9" s="624"/>
      <c r="CW9" s="624"/>
      <c r="CX9" s="624"/>
      <c r="CY9" s="625"/>
      <c r="CZ9" s="626">
        <v>6.2</v>
      </c>
      <c r="DA9" s="626"/>
      <c r="DB9" s="626"/>
      <c r="DC9" s="626"/>
      <c r="DD9" s="632">
        <v>1054</v>
      </c>
      <c r="DE9" s="624"/>
      <c r="DF9" s="624"/>
      <c r="DG9" s="624"/>
      <c r="DH9" s="624"/>
      <c r="DI9" s="624"/>
      <c r="DJ9" s="624"/>
      <c r="DK9" s="624"/>
      <c r="DL9" s="624"/>
      <c r="DM9" s="624"/>
      <c r="DN9" s="624"/>
      <c r="DO9" s="624"/>
      <c r="DP9" s="625"/>
      <c r="DQ9" s="632">
        <v>199497</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11588</v>
      </c>
      <c r="BH10" s="624"/>
      <c r="BI10" s="624"/>
      <c r="BJ10" s="624"/>
      <c r="BK10" s="624"/>
      <c r="BL10" s="624"/>
      <c r="BM10" s="624"/>
      <c r="BN10" s="625"/>
      <c r="BO10" s="626">
        <v>2.9</v>
      </c>
      <c r="BP10" s="626"/>
      <c r="BQ10" s="626"/>
      <c r="BR10" s="626"/>
      <c r="BS10" s="627" t="s">
        <v>244</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244</v>
      </c>
      <c r="CS10" s="624"/>
      <c r="CT10" s="624"/>
      <c r="CU10" s="624"/>
      <c r="CV10" s="624"/>
      <c r="CW10" s="624"/>
      <c r="CX10" s="624"/>
      <c r="CY10" s="625"/>
      <c r="CZ10" s="626" t="s">
        <v>244</v>
      </c>
      <c r="DA10" s="626"/>
      <c r="DB10" s="626"/>
      <c r="DC10" s="626"/>
      <c r="DD10" s="632" t="s">
        <v>244</v>
      </c>
      <c r="DE10" s="624"/>
      <c r="DF10" s="624"/>
      <c r="DG10" s="624"/>
      <c r="DH10" s="624"/>
      <c r="DI10" s="624"/>
      <c r="DJ10" s="624"/>
      <c r="DK10" s="624"/>
      <c r="DL10" s="624"/>
      <c r="DM10" s="624"/>
      <c r="DN10" s="624"/>
      <c r="DO10" s="624"/>
      <c r="DP10" s="625"/>
      <c r="DQ10" s="632" t="s">
        <v>132</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96136</v>
      </c>
      <c r="S11" s="624"/>
      <c r="T11" s="624"/>
      <c r="U11" s="624"/>
      <c r="V11" s="624"/>
      <c r="W11" s="624"/>
      <c r="X11" s="624"/>
      <c r="Y11" s="625"/>
      <c r="Z11" s="628">
        <v>1.6</v>
      </c>
      <c r="AA11" s="629"/>
      <c r="AB11" s="629"/>
      <c r="AC11" s="635"/>
      <c r="AD11" s="632">
        <v>96136</v>
      </c>
      <c r="AE11" s="624"/>
      <c r="AF11" s="624"/>
      <c r="AG11" s="624"/>
      <c r="AH11" s="624"/>
      <c r="AI11" s="624"/>
      <c r="AJ11" s="624"/>
      <c r="AK11" s="625"/>
      <c r="AL11" s="628">
        <v>4.9000000000000004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2948</v>
      </c>
      <c r="BH11" s="624"/>
      <c r="BI11" s="624"/>
      <c r="BJ11" s="624"/>
      <c r="BK11" s="624"/>
      <c r="BL11" s="624"/>
      <c r="BM11" s="624"/>
      <c r="BN11" s="625"/>
      <c r="BO11" s="626">
        <v>0.7</v>
      </c>
      <c r="BP11" s="626"/>
      <c r="BQ11" s="626"/>
      <c r="BR11" s="626"/>
      <c r="BS11" s="627" t="s">
        <v>244</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379386</v>
      </c>
      <c r="CS11" s="624"/>
      <c r="CT11" s="624"/>
      <c r="CU11" s="624"/>
      <c r="CV11" s="624"/>
      <c r="CW11" s="624"/>
      <c r="CX11" s="624"/>
      <c r="CY11" s="625"/>
      <c r="CZ11" s="626">
        <v>7.1</v>
      </c>
      <c r="DA11" s="626"/>
      <c r="DB11" s="626"/>
      <c r="DC11" s="626"/>
      <c r="DD11" s="632">
        <v>231277</v>
      </c>
      <c r="DE11" s="624"/>
      <c r="DF11" s="624"/>
      <c r="DG11" s="624"/>
      <c r="DH11" s="624"/>
      <c r="DI11" s="624"/>
      <c r="DJ11" s="624"/>
      <c r="DK11" s="624"/>
      <c r="DL11" s="624"/>
      <c r="DM11" s="624"/>
      <c r="DN11" s="624"/>
      <c r="DO11" s="624"/>
      <c r="DP11" s="625"/>
      <c r="DQ11" s="632">
        <v>160849</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v>35041</v>
      </c>
      <c r="S12" s="624"/>
      <c r="T12" s="624"/>
      <c r="U12" s="624"/>
      <c r="V12" s="624"/>
      <c r="W12" s="624"/>
      <c r="X12" s="624"/>
      <c r="Y12" s="625"/>
      <c r="Z12" s="626">
        <v>0.6</v>
      </c>
      <c r="AA12" s="626"/>
      <c r="AB12" s="626"/>
      <c r="AC12" s="626"/>
      <c r="AD12" s="627">
        <v>35041</v>
      </c>
      <c r="AE12" s="627"/>
      <c r="AF12" s="627"/>
      <c r="AG12" s="627"/>
      <c r="AH12" s="627"/>
      <c r="AI12" s="627"/>
      <c r="AJ12" s="627"/>
      <c r="AK12" s="627"/>
      <c r="AL12" s="628">
        <v>1.8</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189129</v>
      </c>
      <c r="BH12" s="624"/>
      <c r="BI12" s="624"/>
      <c r="BJ12" s="624"/>
      <c r="BK12" s="624"/>
      <c r="BL12" s="624"/>
      <c r="BM12" s="624"/>
      <c r="BN12" s="625"/>
      <c r="BO12" s="626">
        <v>47.4</v>
      </c>
      <c r="BP12" s="626"/>
      <c r="BQ12" s="626"/>
      <c r="BR12" s="626"/>
      <c r="BS12" s="627" t="s">
        <v>132</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5788</v>
      </c>
      <c r="CS12" s="624"/>
      <c r="CT12" s="624"/>
      <c r="CU12" s="624"/>
      <c r="CV12" s="624"/>
      <c r="CW12" s="624"/>
      <c r="CX12" s="624"/>
      <c r="CY12" s="625"/>
      <c r="CZ12" s="626">
        <v>0.1</v>
      </c>
      <c r="DA12" s="626"/>
      <c r="DB12" s="626"/>
      <c r="DC12" s="626"/>
      <c r="DD12" s="632" t="s">
        <v>132</v>
      </c>
      <c r="DE12" s="624"/>
      <c r="DF12" s="624"/>
      <c r="DG12" s="624"/>
      <c r="DH12" s="624"/>
      <c r="DI12" s="624"/>
      <c r="DJ12" s="624"/>
      <c r="DK12" s="624"/>
      <c r="DL12" s="624"/>
      <c r="DM12" s="624"/>
      <c r="DN12" s="624"/>
      <c r="DO12" s="624"/>
      <c r="DP12" s="625"/>
      <c r="DQ12" s="632">
        <v>5788</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189129</v>
      </c>
      <c r="BH13" s="624"/>
      <c r="BI13" s="624"/>
      <c r="BJ13" s="624"/>
      <c r="BK13" s="624"/>
      <c r="BL13" s="624"/>
      <c r="BM13" s="624"/>
      <c r="BN13" s="625"/>
      <c r="BO13" s="626">
        <v>47.4</v>
      </c>
      <c r="BP13" s="626"/>
      <c r="BQ13" s="626"/>
      <c r="BR13" s="626"/>
      <c r="BS13" s="627" t="s">
        <v>132</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390733</v>
      </c>
      <c r="CS13" s="624"/>
      <c r="CT13" s="624"/>
      <c r="CU13" s="624"/>
      <c r="CV13" s="624"/>
      <c r="CW13" s="624"/>
      <c r="CX13" s="624"/>
      <c r="CY13" s="625"/>
      <c r="CZ13" s="626">
        <v>7.3</v>
      </c>
      <c r="DA13" s="626"/>
      <c r="DB13" s="626"/>
      <c r="DC13" s="626"/>
      <c r="DD13" s="632">
        <v>139709</v>
      </c>
      <c r="DE13" s="624"/>
      <c r="DF13" s="624"/>
      <c r="DG13" s="624"/>
      <c r="DH13" s="624"/>
      <c r="DI13" s="624"/>
      <c r="DJ13" s="624"/>
      <c r="DK13" s="624"/>
      <c r="DL13" s="624"/>
      <c r="DM13" s="624"/>
      <c r="DN13" s="624"/>
      <c r="DO13" s="624"/>
      <c r="DP13" s="625"/>
      <c r="DQ13" s="632">
        <v>293589</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41</v>
      </c>
      <c r="S14" s="624"/>
      <c r="T14" s="624"/>
      <c r="U14" s="624"/>
      <c r="V14" s="624"/>
      <c r="W14" s="624"/>
      <c r="X14" s="624"/>
      <c r="Y14" s="625"/>
      <c r="Z14" s="626">
        <v>0</v>
      </c>
      <c r="AA14" s="626"/>
      <c r="AB14" s="626"/>
      <c r="AC14" s="626"/>
      <c r="AD14" s="627">
        <v>41</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17708</v>
      </c>
      <c r="BH14" s="624"/>
      <c r="BI14" s="624"/>
      <c r="BJ14" s="624"/>
      <c r="BK14" s="624"/>
      <c r="BL14" s="624"/>
      <c r="BM14" s="624"/>
      <c r="BN14" s="625"/>
      <c r="BO14" s="626">
        <v>4.4000000000000004</v>
      </c>
      <c r="BP14" s="626"/>
      <c r="BQ14" s="626"/>
      <c r="BR14" s="626"/>
      <c r="BS14" s="627" t="s">
        <v>132</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93865</v>
      </c>
      <c r="CS14" s="624"/>
      <c r="CT14" s="624"/>
      <c r="CU14" s="624"/>
      <c r="CV14" s="624"/>
      <c r="CW14" s="624"/>
      <c r="CX14" s="624"/>
      <c r="CY14" s="625"/>
      <c r="CZ14" s="626">
        <v>1.8</v>
      </c>
      <c r="DA14" s="626"/>
      <c r="DB14" s="626"/>
      <c r="DC14" s="626"/>
      <c r="DD14" s="632">
        <v>8365</v>
      </c>
      <c r="DE14" s="624"/>
      <c r="DF14" s="624"/>
      <c r="DG14" s="624"/>
      <c r="DH14" s="624"/>
      <c r="DI14" s="624"/>
      <c r="DJ14" s="624"/>
      <c r="DK14" s="624"/>
      <c r="DL14" s="624"/>
      <c r="DM14" s="624"/>
      <c r="DN14" s="624"/>
      <c r="DO14" s="624"/>
      <c r="DP14" s="625"/>
      <c r="DQ14" s="632">
        <v>93261</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244</v>
      </c>
      <c r="AE15" s="627"/>
      <c r="AF15" s="627"/>
      <c r="AG15" s="627"/>
      <c r="AH15" s="627"/>
      <c r="AI15" s="627"/>
      <c r="AJ15" s="627"/>
      <c r="AK15" s="627"/>
      <c r="AL15" s="628" t="s">
        <v>132</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43380</v>
      </c>
      <c r="BH15" s="624"/>
      <c r="BI15" s="624"/>
      <c r="BJ15" s="624"/>
      <c r="BK15" s="624"/>
      <c r="BL15" s="624"/>
      <c r="BM15" s="624"/>
      <c r="BN15" s="625"/>
      <c r="BO15" s="626">
        <v>10.9</v>
      </c>
      <c r="BP15" s="626"/>
      <c r="BQ15" s="626"/>
      <c r="BR15" s="626"/>
      <c r="BS15" s="627" t="s">
        <v>244</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322552</v>
      </c>
      <c r="CS15" s="624"/>
      <c r="CT15" s="624"/>
      <c r="CU15" s="624"/>
      <c r="CV15" s="624"/>
      <c r="CW15" s="624"/>
      <c r="CX15" s="624"/>
      <c r="CY15" s="625"/>
      <c r="CZ15" s="626">
        <v>6.1</v>
      </c>
      <c r="DA15" s="626"/>
      <c r="DB15" s="626"/>
      <c r="DC15" s="626"/>
      <c r="DD15" s="632">
        <v>22367</v>
      </c>
      <c r="DE15" s="624"/>
      <c r="DF15" s="624"/>
      <c r="DG15" s="624"/>
      <c r="DH15" s="624"/>
      <c r="DI15" s="624"/>
      <c r="DJ15" s="624"/>
      <c r="DK15" s="624"/>
      <c r="DL15" s="624"/>
      <c r="DM15" s="624"/>
      <c r="DN15" s="624"/>
      <c r="DO15" s="624"/>
      <c r="DP15" s="625"/>
      <c r="DQ15" s="632">
        <v>273690</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1308</v>
      </c>
      <c r="S16" s="624"/>
      <c r="T16" s="624"/>
      <c r="U16" s="624"/>
      <c r="V16" s="624"/>
      <c r="W16" s="624"/>
      <c r="X16" s="624"/>
      <c r="Y16" s="625"/>
      <c r="Z16" s="626">
        <v>0</v>
      </c>
      <c r="AA16" s="626"/>
      <c r="AB16" s="626"/>
      <c r="AC16" s="626"/>
      <c r="AD16" s="627">
        <v>1308</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244</v>
      </c>
      <c r="BP16" s="626"/>
      <c r="BQ16" s="626"/>
      <c r="BR16" s="626"/>
      <c r="BS16" s="627" t="s">
        <v>132</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20867</v>
      </c>
      <c r="CS16" s="624"/>
      <c r="CT16" s="624"/>
      <c r="CU16" s="624"/>
      <c r="CV16" s="624"/>
      <c r="CW16" s="624"/>
      <c r="CX16" s="624"/>
      <c r="CY16" s="625"/>
      <c r="CZ16" s="626">
        <v>0.4</v>
      </c>
      <c r="DA16" s="626"/>
      <c r="DB16" s="626"/>
      <c r="DC16" s="626"/>
      <c r="DD16" s="632" t="s">
        <v>132</v>
      </c>
      <c r="DE16" s="624"/>
      <c r="DF16" s="624"/>
      <c r="DG16" s="624"/>
      <c r="DH16" s="624"/>
      <c r="DI16" s="624"/>
      <c r="DJ16" s="624"/>
      <c r="DK16" s="624"/>
      <c r="DL16" s="624"/>
      <c r="DM16" s="624"/>
      <c r="DN16" s="624"/>
      <c r="DO16" s="624"/>
      <c r="DP16" s="625"/>
      <c r="DQ16" s="632">
        <v>8013</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4522</v>
      </c>
      <c r="S17" s="624"/>
      <c r="T17" s="624"/>
      <c r="U17" s="624"/>
      <c r="V17" s="624"/>
      <c r="W17" s="624"/>
      <c r="X17" s="624"/>
      <c r="Y17" s="625"/>
      <c r="Z17" s="626">
        <v>0.1</v>
      </c>
      <c r="AA17" s="626"/>
      <c r="AB17" s="626"/>
      <c r="AC17" s="626"/>
      <c r="AD17" s="627">
        <v>4522</v>
      </c>
      <c r="AE17" s="627"/>
      <c r="AF17" s="627"/>
      <c r="AG17" s="627"/>
      <c r="AH17" s="627"/>
      <c r="AI17" s="627"/>
      <c r="AJ17" s="627"/>
      <c r="AK17" s="627"/>
      <c r="AL17" s="628">
        <v>0.2</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244</v>
      </c>
      <c r="BP17" s="626"/>
      <c r="BQ17" s="626"/>
      <c r="BR17" s="626"/>
      <c r="BS17" s="627" t="s">
        <v>244</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228836</v>
      </c>
      <c r="CS17" s="624"/>
      <c r="CT17" s="624"/>
      <c r="CU17" s="624"/>
      <c r="CV17" s="624"/>
      <c r="CW17" s="624"/>
      <c r="CX17" s="624"/>
      <c r="CY17" s="625"/>
      <c r="CZ17" s="626">
        <v>4.3</v>
      </c>
      <c r="DA17" s="626"/>
      <c r="DB17" s="626"/>
      <c r="DC17" s="626"/>
      <c r="DD17" s="632" t="s">
        <v>132</v>
      </c>
      <c r="DE17" s="624"/>
      <c r="DF17" s="624"/>
      <c r="DG17" s="624"/>
      <c r="DH17" s="624"/>
      <c r="DI17" s="624"/>
      <c r="DJ17" s="624"/>
      <c r="DK17" s="624"/>
      <c r="DL17" s="624"/>
      <c r="DM17" s="624"/>
      <c r="DN17" s="624"/>
      <c r="DO17" s="624"/>
      <c r="DP17" s="625"/>
      <c r="DQ17" s="632">
        <v>203309</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3530</v>
      </c>
      <c r="S18" s="624"/>
      <c r="T18" s="624"/>
      <c r="U18" s="624"/>
      <c r="V18" s="624"/>
      <c r="W18" s="624"/>
      <c r="X18" s="624"/>
      <c r="Y18" s="625"/>
      <c r="Z18" s="626">
        <v>0.1</v>
      </c>
      <c r="AA18" s="626"/>
      <c r="AB18" s="626"/>
      <c r="AC18" s="626"/>
      <c r="AD18" s="627">
        <v>3530</v>
      </c>
      <c r="AE18" s="627"/>
      <c r="AF18" s="627"/>
      <c r="AG18" s="627"/>
      <c r="AH18" s="627"/>
      <c r="AI18" s="627"/>
      <c r="AJ18" s="627"/>
      <c r="AK18" s="627"/>
      <c r="AL18" s="628">
        <v>0.2</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244</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244</v>
      </c>
      <c r="DA18" s="626"/>
      <c r="DB18" s="626"/>
      <c r="DC18" s="626"/>
      <c r="DD18" s="632" t="s">
        <v>244</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2972</v>
      </c>
      <c r="S19" s="624"/>
      <c r="T19" s="624"/>
      <c r="U19" s="624"/>
      <c r="V19" s="624"/>
      <c r="W19" s="624"/>
      <c r="X19" s="624"/>
      <c r="Y19" s="625"/>
      <c r="Z19" s="626">
        <v>0.1</v>
      </c>
      <c r="AA19" s="626"/>
      <c r="AB19" s="626"/>
      <c r="AC19" s="626"/>
      <c r="AD19" s="627">
        <v>2972</v>
      </c>
      <c r="AE19" s="627"/>
      <c r="AF19" s="627"/>
      <c r="AG19" s="627"/>
      <c r="AH19" s="627"/>
      <c r="AI19" s="627"/>
      <c r="AJ19" s="627"/>
      <c r="AK19" s="627"/>
      <c r="AL19" s="628">
        <v>0.2</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8515</v>
      </c>
      <c r="BH19" s="624"/>
      <c r="BI19" s="624"/>
      <c r="BJ19" s="624"/>
      <c r="BK19" s="624"/>
      <c r="BL19" s="624"/>
      <c r="BM19" s="624"/>
      <c r="BN19" s="625"/>
      <c r="BO19" s="626">
        <v>2.1</v>
      </c>
      <c r="BP19" s="626"/>
      <c r="BQ19" s="626"/>
      <c r="BR19" s="626"/>
      <c r="BS19" s="627" t="s">
        <v>132</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244</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558</v>
      </c>
      <c r="S20" s="624"/>
      <c r="T20" s="624"/>
      <c r="U20" s="624"/>
      <c r="V20" s="624"/>
      <c r="W20" s="624"/>
      <c r="X20" s="624"/>
      <c r="Y20" s="625"/>
      <c r="Z20" s="626">
        <v>0</v>
      </c>
      <c r="AA20" s="626"/>
      <c r="AB20" s="626"/>
      <c r="AC20" s="626"/>
      <c r="AD20" s="627">
        <v>558</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8515</v>
      </c>
      <c r="BH20" s="624"/>
      <c r="BI20" s="624"/>
      <c r="BJ20" s="624"/>
      <c r="BK20" s="624"/>
      <c r="BL20" s="624"/>
      <c r="BM20" s="624"/>
      <c r="BN20" s="625"/>
      <c r="BO20" s="626">
        <v>2.1</v>
      </c>
      <c r="BP20" s="626"/>
      <c r="BQ20" s="626"/>
      <c r="BR20" s="626"/>
      <c r="BS20" s="627" t="s">
        <v>132</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5322587</v>
      </c>
      <c r="CS20" s="624"/>
      <c r="CT20" s="624"/>
      <c r="CU20" s="624"/>
      <c r="CV20" s="624"/>
      <c r="CW20" s="624"/>
      <c r="CX20" s="624"/>
      <c r="CY20" s="625"/>
      <c r="CZ20" s="626">
        <v>100</v>
      </c>
      <c r="DA20" s="626"/>
      <c r="DB20" s="626"/>
      <c r="DC20" s="626"/>
      <c r="DD20" s="632">
        <v>423619</v>
      </c>
      <c r="DE20" s="624"/>
      <c r="DF20" s="624"/>
      <c r="DG20" s="624"/>
      <c r="DH20" s="624"/>
      <c r="DI20" s="624"/>
      <c r="DJ20" s="624"/>
      <c r="DK20" s="624"/>
      <c r="DL20" s="624"/>
      <c r="DM20" s="624"/>
      <c r="DN20" s="624"/>
      <c r="DO20" s="624"/>
      <c r="DP20" s="625"/>
      <c r="DQ20" s="632">
        <v>4432483</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1618464</v>
      </c>
      <c r="S21" s="624"/>
      <c r="T21" s="624"/>
      <c r="U21" s="624"/>
      <c r="V21" s="624"/>
      <c r="W21" s="624"/>
      <c r="X21" s="624"/>
      <c r="Y21" s="625"/>
      <c r="Z21" s="626">
        <v>27.6</v>
      </c>
      <c r="AA21" s="626"/>
      <c r="AB21" s="626"/>
      <c r="AC21" s="626"/>
      <c r="AD21" s="627">
        <v>1404354</v>
      </c>
      <c r="AE21" s="627"/>
      <c r="AF21" s="627"/>
      <c r="AG21" s="627"/>
      <c r="AH21" s="627"/>
      <c r="AI21" s="627"/>
      <c r="AJ21" s="627"/>
      <c r="AK21" s="627"/>
      <c r="AL21" s="628">
        <v>71.2</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8515</v>
      </c>
      <c r="BH21" s="624"/>
      <c r="BI21" s="624"/>
      <c r="BJ21" s="624"/>
      <c r="BK21" s="624"/>
      <c r="BL21" s="624"/>
      <c r="BM21" s="624"/>
      <c r="BN21" s="625"/>
      <c r="BO21" s="626">
        <v>2.1</v>
      </c>
      <c r="BP21" s="626"/>
      <c r="BQ21" s="626"/>
      <c r="BR21" s="626"/>
      <c r="BS21" s="627" t="s">
        <v>244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1404354</v>
      </c>
      <c r="S22" s="624"/>
      <c r="T22" s="624"/>
      <c r="U22" s="624"/>
      <c r="V22" s="624"/>
      <c r="W22" s="624"/>
      <c r="X22" s="624"/>
      <c r="Y22" s="625"/>
      <c r="Z22" s="626">
        <v>24</v>
      </c>
      <c r="AA22" s="626"/>
      <c r="AB22" s="626"/>
      <c r="AC22" s="626"/>
      <c r="AD22" s="627">
        <v>1404354</v>
      </c>
      <c r="AE22" s="627"/>
      <c r="AF22" s="627"/>
      <c r="AG22" s="627"/>
      <c r="AH22" s="627"/>
      <c r="AI22" s="627"/>
      <c r="AJ22" s="627"/>
      <c r="AK22" s="627"/>
      <c r="AL22" s="628">
        <v>71.2</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214110</v>
      </c>
      <c r="S23" s="624"/>
      <c r="T23" s="624"/>
      <c r="U23" s="624"/>
      <c r="V23" s="624"/>
      <c r="W23" s="624"/>
      <c r="X23" s="624"/>
      <c r="Y23" s="625"/>
      <c r="Z23" s="626">
        <v>3.7</v>
      </c>
      <c r="AA23" s="626"/>
      <c r="AB23" s="626"/>
      <c r="AC23" s="626"/>
      <c r="AD23" s="627" t="s">
        <v>132</v>
      </c>
      <c r="AE23" s="627"/>
      <c r="AF23" s="627"/>
      <c r="AG23" s="627"/>
      <c r="AH23" s="627"/>
      <c r="AI23" s="627"/>
      <c r="AJ23" s="627"/>
      <c r="AK23" s="627"/>
      <c r="AL23" s="628" t="s">
        <v>132</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244</v>
      </c>
      <c r="BP23" s="626"/>
      <c r="BQ23" s="626"/>
      <c r="BR23" s="626"/>
      <c r="BS23" s="627" t="s">
        <v>132</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244</v>
      </c>
      <c r="AA24" s="626"/>
      <c r="AB24" s="626"/>
      <c r="AC24" s="626"/>
      <c r="AD24" s="627" t="s">
        <v>132</v>
      </c>
      <c r="AE24" s="627"/>
      <c r="AF24" s="627"/>
      <c r="AG24" s="627"/>
      <c r="AH24" s="627"/>
      <c r="AI24" s="627"/>
      <c r="AJ24" s="627"/>
      <c r="AK24" s="627"/>
      <c r="AL24" s="628" t="s">
        <v>132</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1179584</v>
      </c>
      <c r="CS24" s="613"/>
      <c r="CT24" s="613"/>
      <c r="CU24" s="613"/>
      <c r="CV24" s="613"/>
      <c r="CW24" s="613"/>
      <c r="CX24" s="613"/>
      <c r="CY24" s="614"/>
      <c r="CZ24" s="617">
        <v>22.2</v>
      </c>
      <c r="DA24" s="618"/>
      <c r="DB24" s="618"/>
      <c r="DC24" s="634"/>
      <c r="DD24" s="657">
        <v>916986</v>
      </c>
      <c r="DE24" s="613"/>
      <c r="DF24" s="613"/>
      <c r="DG24" s="613"/>
      <c r="DH24" s="613"/>
      <c r="DI24" s="613"/>
      <c r="DJ24" s="613"/>
      <c r="DK24" s="614"/>
      <c r="DL24" s="657">
        <v>853054</v>
      </c>
      <c r="DM24" s="613"/>
      <c r="DN24" s="613"/>
      <c r="DO24" s="613"/>
      <c r="DP24" s="613"/>
      <c r="DQ24" s="613"/>
      <c r="DR24" s="613"/>
      <c r="DS24" s="613"/>
      <c r="DT24" s="613"/>
      <c r="DU24" s="613"/>
      <c r="DV24" s="614"/>
      <c r="DW24" s="617">
        <v>43.3</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2185152</v>
      </c>
      <c r="S25" s="624"/>
      <c r="T25" s="624"/>
      <c r="U25" s="624"/>
      <c r="V25" s="624"/>
      <c r="W25" s="624"/>
      <c r="X25" s="624"/>
      <c r="Y25" s="625"/>
      <c r="Z25" s="626">
        <v>37.299999999999997</v>
      </c>
      <c r="AA25" s="626"/>
      <c r="AB25" s="626"/>
      <c r="AC25" s="626"/>
      <c r="AD25" s="627">
        <v>1971042</v>
      </c>
      <c r="AE25" s="627"/>
      <c r="AF25" s="627"/>
      <c r="AG25" s="627"/>
      <c r="AH25" s="627"/>
      <c r="AI25" s="627"/>
      <c r="AJ25" s="627"/>
      <c r="AK25" s="627"/>
      <c r="AL25" s="628">
        <v>99.9</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670848</v>
      </c>
      <c r="CS25" s="653"/>
      <c r="CT25" s="653"/>
      <c r="CU25" s="653"/>
      <c r="CV25" s="653"/>
      <c r="CW25" s="653"/>
      <c r="CX25" s="653"/>
      <c r="CY25" s="654"/>
      <c r="CZ25" s="628">
        <v>12.6</v>
      </c>
      <c r="DA25" s="655"/>
      <c r="DB25" s="655"/>
      <c r="DC25" s="658"/>
      <c r="DD25" s="632">
        <v>619202</v>
      </c>
      <c r="DE25" s="653"/>
      <c r="DF25" s="653"/>
      <c r="DG25" s="653"/>
      <c r="DH25" s="653"/>
      <c r="DI25" s="653"/>
      <c r="DJ25" s="653"/>
      <c r="DK25" s="654"/>
      <c r="DL25" s="632">
        <v>558205</v>
      </c>
      <c r="DM25" s="653"/>
      <c r="DN25" s="653"/>
      <c r="DO25" s="653"/>
      <c r="DP25" s="653"/>
      <c r="DQ25" s="653"/>
      <c r="DR25" s="653"/>
      <c r="DS25" s="653"/>
      <c r="DT25" s="653"/>
      <c r="DU25" s="653"/>
      <c r="DV25" s="654"/>
      <c r="DW25" s="628">
        <v>28.3</v>
      </c>
      <c r="DX25" s="655"/>
      <c r="DY25" s="655"/>
      <c r="DZ25" s="655"/>
      <c r="EA25" s="655"/>
      <c r="EB25" s="655"/>
      <c r="EC25" s="656"/>
    </row>
    <row r="26" spans="2:133" ht="11.25" customHeight="1" x14ac:dyDescent="0.15">
      <c r="B26" s="620" t="s">
        <v>300</v>
      </c>
      <c r="C26" s="621"/>
      <c r="D26" s="621"/>
      <c r="E26" s="621"/>
      <c r="F26" s="621"/>
      <c r="G26" s="621"/>
      <c r="H26" s="621"/>
      <c r="I26" s="621"/>
      <c r="J26" s="621"/>
      <c r="K26" s="621"/>
      <c r="L26" s="621"/>
      <c r="M26" s="621"/>
      <c r="N26" s="621"/>
      <c r="O26" s="621"/>
      <c r="P26" s="621"/>
      <c r="Q26" s="622"/>
      <c r="R26" s="623">
        <v>643</v>
      </c>
      <c r="S26" s="624"/>
      <c r="T26" s="624"/>
      <c r="U26" s="624"/>
      <c r="V26" s="624"/>
      <c r="W26" s="624"/>
      <c r="X26" s="624"/>
      <c r="Y26" s="625"/>
      <c r="Z26" s="626">
        <v>0</v>
      </c>
      <c r="AA26" s="626"/>
      <c r="AB26" s="626"/>
      <c r="AC26" s="626"/>
      <c r="AD26" s="627">
        <v>643</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321834</v>
      </c>
      <c r="CS26" s="624"/>
      <c r="CT26" s="624"/>
      <c r="CU26" s="624"/>
      <c r="CV26" s="624"/>
      <c r="CW26" s="624"/>
      <c r="CX26" s="624"/>
      <c r="CY26" s="625"/>
      <c r="CZ26" s="628">
        <v>6</v>
      </c>
      <c r="DA26" s="655"/>
      <c r="DB26" s="655"/>
      <c r="DC26" s="658"/>
      <c r="DD26" s="632">
        <v>313781</v>
      </c>
      <c r="DE26" s="624"/>
      <c r="DF26" s="624"/>
      <c r="DG26" s="624"/>
      <c r="DH26" s="624"/>
      <c r="DI26" s="624"/>
      <c r="DJ26" s="624"/>
      <c r="DK26" s="625"/>
      <c r="DL26" s="632" t="s">
        <v>132</v>
      </c>
      <c r="DM26" s="624"/>
      <c r="DN26" s="624"/>
      <c r="DO26" s="624"/>
      <c r="DP26" s="624"/>
      <c r="DQ26" s="624"/>
      <c r="DR26" s="624"/>
      <c r="DS26" s="624"/>
      <c r="DT26" s="624"/>
      <c r="DU26" s="624"/>
      <c r="DV26" s="625"/>
      <c r="DW26" s="628" t="s">
        <v>244</v>
      </c>
      <c r="DX26" s="655"/>
      <c r="DY26" s="655"/>
      <c r="DZ26" s="655"/>
      <c r="EA26" s="655"/>
      <c r="EB26" s="655"/>
      <c r="EC26" s="656"/>
    </row>
    <row r="27" spans="2:133" ht="11.25" customHeight="1" x14ac:dyDescent="0.15">
      <c r="B27" s="620" t="s">
        <v>303</v>
      </c>
      <c r="C27" s="621"/>
      <c r="D27" s="621"/>
      <c r="E27" s="621"/>
      <c r="F27" s="621"/>
      <c r="G27" s="621"/>
      <c r="H27" s="621"/>
      <c r="I27" s="621"/>
      <c r="J27" s="621"/>
      <c r="K27" s="621"/>
      <c r="L27" s="621"/>
      <c r="M27" s="621"/>
      <c r="N27" s="621"/>
      <c r="O27" s="621"/>
      <c r="P27" s="621"/>
      <c r="Q27" s="622"/>
      <c r="R27" s="623">
        <v>6782</v>
      </c>
      <c r="S27" s="624"/>
      <c r="T27" s="624"/>
      <c r="U27" s="624"/>
      <c r="V27" s="624"/>
      <c r="W27" s="624"/>
      <c r="X27" s="624"/>
      <c r="Y27" s="625"/>
      <c r="Z27" s="626">
        <v>0.1</v>
      </c>
      <c r="AA27" s="626"/>
      <c r="AB27" s="626"/>
      <c r="AC27" s="626"/>
      <c r="AD27" s="627" t="s">
        <v>132</v>
      </c>
      <c r="AE27" s="627"/>
      <c r="AF27" s="627"/>
      <c r="AG27" s="627"/>
      <c r="AH27" s="627"/>
      <c r="AI27" s="627"/>
      <c r="AJ27" s="627"/>
      <c r="AK27" s="627"/>
      <c r="AL27" s="628" t="s">
        <v>132</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399096</v>
      </c>
      <c r="BH27" s="624"/>
      <c r="BI27" s="624"/>
      <c r="BJ27" s="624"/>
      <c r="BK27" s="624"/>
      <c r="BL27" s="624"/>
      <c r="BM27" s="624"/>
      <c r="BN27" s="625"/>
      <c r="BO27" s="626">
        <v>100</v>
      </c>
      <c r="BP27" s="626"/>
      <c r="BQ27" s="626"/>
      <c r="BR27" s="626"/>
      <c r="BS27" s="627" t="s">
        <v>244</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279900</v>
      </c>
      <c r="CS27" s="653"/>
      <c r="CT27" s="653"/>
      <c r="CU27" s="653"/>
      <c r="CV27" s="653"/>
      <c r="CW27" s="653"/>
      <c r="CX27" s="653"/>
      <c r="CY27" s="654"/>
      <c r="CZ27" s="628">
        <v>5.3</v>
      </c>
      <c r="DA27" s="655"/>
      <c r="DB27" s="655"/>
      <c r="DC27" s="658"/>
      <c r="DD27" s="632">
        <v>94475</v>
      </c>
      <c r="DE27" s="653"/>
      <c r="DF27" s="653"/>
      <c r="DG27" s="653"/>
      <c r="DH27" s="653"/>
      <c r="DI27" s="653"/>
      <c r="DJ27" s="653"/>
      <c r="DK27" s="654"/>
      <c r="DL27" s="632">
        <v>91540</v>
      </c>
      <c r="DM27" s="653"/>
      <c r="DN27" s="653"/>
      <c r="DO27" s="653"/>
      <c r="DP27" s="653"/>
      <c r="DQ27" s="653"/>
      <c r="DR27" s="653"/>
      <c r="DS27" s="653"/>
      <c r="DT27" s="653"/>
      <c r="DU27" s="653"/>
      <c r="DV27" s="654"/>
      <c r="DW27" s="628">
        <v>4.5999999999999996</v>
      </c>
      <c r="DX27" s="655"/>
      <c r="DY27" s="655"/>
      <c r="DZ27" s="655"/>
      <c r="EA27" s="655"/>
      <c r="EB27" s="655"/>
      <c r="EC27" s="656"/>
    </row>
    <row r="28" spans="2:133" ht="11.25" customHeight="1" x14ac:dyDescent="0.15">
      <c r="B28" s="620" t="s">
        <v>306</v>
      </c>
      <c r="C28" s="621"/>
      <c r="D28" s="621"/>
      <c r="E28" s="621"/>
      <c r="F28" s="621"/>
      <c r="G28" s="621"/>
      <c r="H28" s="621"/>
      <c r="I28" s="621"/>
      <c r="J28" s="621"/>
      <c r="K28" s="621"/>
      <c r="L28" s="621"/>
      <c r="M28" s="621"/>
      <c r="N28" s="621"/>
      <c r="O28" s="621"/>
      <c r="P28" s="621"/>
      <c r="Q28" s="622"/>
      <c r="R28" s="623">
        <v>43187</v>
      </c>
      <c r="S28" s="624"/>
      <c r="T28" s="624"/>
      <c r="U28" s="624"/>
      <c r="V28" s="624"/>
      <c r="W28" s="624"/>
      <c r="X28" s="624"/>
      <c r="Y28" s="625"/>
      <c r="Z28" s="626">
        <v>0.7</v>
      </c>
      <c r="AA28" s="626"/>
      <c r="AB28" s="626"/>
      <c r="AC28" s="626"/>
      <c r="AD28" s="627">
        <v>568</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228836</v>
      </c>
      <c r="CS28" s="624"/>
      <c r="CT28" s="624"/>
      <c r="CU28" s="624"/>
      <c r="CV28" s="624"/>
      <c r="CW28" s="624"/>
      <c r="CX28" s="624"/>
      <c r="CY28" s="625"/>
      <c r="CZ28" s="628">
        <v>4.3</v>
      </c>
      <c r="DA28" s="655"/>
      <c r="DB28" s="655"/>
      <c r="DC28" s="658"/>
      <c r="DD28" s="632">
        <v>203309</v>
      </c>
      <c r="DE28" s="624"/>
      <c r="DF28" s="624"/>
      <c r="DG28" s="624"/>
      <c r="DH28" s="624"/>
      <c r="DI28" s="624"/>
      <c r="DJ28" s="624"/>
      <c r="DK28" s="625"/>
      <c r="DL28" s="632">
        <v>203309</v>
      </c>
      <c r="DM28" s="624"/>
      <c r="DN28" s="624"/>
      <c r="DO28" s="624"/>
      <c r="DP28" s="624"/>
      <c r="DQ28" s="624"/>
      <c r="DR28" s="624"/>
      <c r="DS28" s="624"/>
      <c r="DT28" s="624"/>
      <c r="DU28" s="624"/>
      <c r="DV28" s="625"/>
      <c r="DW28" s="628">
        <v>10.3</v>
      </c>
      <c r="DX28" s="655"/>
      <c r="DY28" s="655"/>
      <c r="DZ28" s="655"/>
      <c r="EA28" s="655"/>
      <c r="EB28" s="655"/>
      <c r="EC28" s="656"/>
    </row>
    <row r="29" spans="2:133" ht="11.25" customHeight="1" x14ac:dyDescent="0.15">
      <c r="B29" s="620" t="s">
        <v>308</v>
      </c>
      <c r="C29" s="621"/>
      <c r="D29" s="621"/>
      <c r="E29" s="621"/>
      <c r="F29" s="621"/>
      <c r="G29" s="621"/>
      <c r="H29" s="621"/>
      <c r="I29" s="621"/>
      <c r="J29" s="621"/>
      <c r="K29" s="621"/>
      <c r="L29" s="621"/>
      <c r="M29" s="621"/>
      <c r="N29" s="621"/>
      <c r="O29" s="621"/>
      <c r="P29" s="621"/>
      <c r="Q29" s="622"/>
      <c r="R29" s="623">
        <v>11241</v>
      </c>
      <c r="S29" s="624"/>
      <c r="T29" s="624"/>
      <c r="U29" s="624"/>
      <c r="V29" s="624"/>
      <c r="W29" s="624"/>
      <c r="X29" s="624"/>
      <c r="Y29" s="625"/>
      <c r="Z29" s="626">
        <v>0.2</v>
      </c>
      <c r="AA29" s="626"/>
      <c r="AB29" s="626"/>
      <c r="AC29" s="626"/>
      <c r="AD29" s="627" t="s">
        <v>244</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228836</v>
      </c>
      <c r="CS29" s="653"/>
      <c r="CT29" s="653"/>
      <c r="CU29" s="653"/>
      <c r="CV29" s="653"/>
      <c r="CW29" s="653"/>
      <c r="CX29" s="653"/>
      <c r="CY29" s="654"/>
      <c r="CZ29" s="628">
        <v>4.3</v>
      </c>
      <c r="DA29" s="655"/>
      <c r="DB29" s="655"/>
      <c r="DC29" s="658"/>
      <c r="DD29" s="632">
        <v>203309</v>
      </c>
      <c r="DE29" s="653"/>
      <c r="DF29" s="653"/>
      <c r="DG29" s="653"/>
      <c r="DH29" s="653"/>
      <c r="DI29" s="653"/>
      <c r="DJ29" s="653"/>
      <c r="DK29" s="654"/>
      <c r="DL29" s="632">
        <v>203309</v>
      </c>
      <c r="DM29" s="653"/>
      <c r="DN29" s="653"/>
      <c r="DO29" s="653"/>
      <c r="DP29" s="653"/>
      <c r="DQ29" s="653"/>
      <c r="DR29" s="653"/>
      <c r="DS29" s="653"/>
      <c r="DT29" s="653"/>
      <c r="DU29" s="653"/>
      <c r="DV29" s="654"/>
      <c r="DW29" s="628">
        <v>10.3</v>
      </c>
      <c r="DX29" s="655"/>
      <c r="DY29" s="655"/>
      <c r="DZ29" s="655"/>
      <c r="EA29" s="655"/>
      <c r="EB29" s="655"/>
      <c r="EC29" s="656"/>
    </row>
    <row r="30" spans="2:133" ht="11.25" customHeight="1" x14ac:dyDescent="0.15">
      <c r="B30" s="620" t="s">
        <v>311</v>
      </c>
      <c r="C30" s="621"/>
      <c r="D30" s="621"/>
      <c r="E30" s="621"/>
      <c r="F30" s="621"/>
      <c r="G30" s="621"/>
      <c r="H30" s="621"/>
      <c r="I30" s="621"/>
      <c r="J30" s="621"/>
      <c r="K30" s="621"/>
      <c r="L30" s="621"/>
      <c r="M30" s="621"/>
      <c r="N30" s="621"/>
      <c r="O30" s="621"/>
      <c r="P30" s="621"/>
      <c r="Q30" s="622"/>
      <c r="R30" s="623">
        <v>366209</v>
      </c>
      <c r="S30" s="624"/>
      <c r="T30" s="624"/>
      <c r="U30" s="624"/>
      <c r="V30" s="624"/>
      <c r="W30" s="624"/>
      <c r="X30" s="624"/>
      <c r="Y30" s="625"/>
      <c r="Z30" s="626">
        <v>6.2</v>
      </c>
      <c r="AA30" s="626"/>
      <c r="AB30" s="626"/>
      <c r="AC30" s="626"/>
      <c r="AD30" s="627" t="s">
        <v>132</v>
      </c>
      <c r="AE30" s="627"/>
      <c r="AF30" s="627"/>
      <c r="AG30" s="627"/>
      <c r="AH30" s="627"/>
      <c r="AI30" s="627"/>
      <c r="AJ30" s="627"/>
      <c r="AK30" s="627"/>
      <c r="AL30" s="628" t="s">
        <v>132</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220392</v>
      </c>
      <c r="CS30" s="624"/>
      <c r="CT30" s="624"/>
      <c r="CU30" s="624"/>
      <c r="CV30" s="624"/>
      <c r="CW30" s="624"/>
      <c r="CX30" s="624"/>
      <c r="CY30" s="625"/>
      <c r="CZ30" s="628">
        <v>4.0999999999999996</v>
      </c>
      <c r="DA30" s="655"/>
      <c r="DB30" s="655"/>
      <c r="DC30" s="658"/>
      <c r="DD30" s="632">
        <v>195727</v>
      </c>
      <c r="DE30" s="624"/>
      <c r="DF30" s="624"/>
      <c r="DG30" s="624"/>
      <c r="DH30" s="624"/>
      <c r="DI30" s="624"/>
      <c r="DJ30" s="624"/>
      <c r="DK30" s="625"/>
      <c r="DL30" s="632">
        <v>195727</v>
      </c>
      <c r="DM30" s="624"/>
      <c r="DN30" s="624"/>
      <c r="DO30" s="624"/>
      <c r="DP30" s="624"/>
      <c r="DQ30" s="624"/>
      <c r="DR30" s="624"/>
      <c r="DS30" s="624"/>
      <c r="DT30" s="624"/>
      <c r="DU30" s="624"/>
      <c r="DV30" s="625"/>
      <c r="DW30" s="628">
        <v>9.9</v>
      </c>
      <c r="DX30" s="655"/>
      <c r="DY30" s="655"/>
      <c r="DZ30" s="655"/>
      <c r="EA30" s="655"/>
      <c r="EB30" s="655"/>
      <c r="EC30" s="656"/>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244</v>
      </c>
      <c r="AA31" s="626"/>
      <c r="AB31" s="626"/>
      <c r="AC31" s="626"/>
      <c r="AD31" s="627" t="s">
        <v>132</v>
      </c>
      <c r="AE31" s="627"/>
      <c r="AF31" s="627"/>
      <c r="AG31" s="627"/>
      <c r="AH31" s="627"/>
      <c r="AI31" s="627"/>
      <c r="AJ31" s="627"/>
      <c r="AK31" s="627"/>
      <c r="AL31" s="628" t="s">
        <v>244</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99.5</v>
      </c>
      <c r="BH31" s="667"/>
      <c r="BI31" s="667"/>
      <c r="BJ31" s="667"/>
      <c r="BK31" s="667"/>
      <c r="BL31" s="667"/>
      <c r="BM31" s="618">
        <v>99.1</v>
      </c>
      <c r="BN31" s="667"/>
      <c r="BO31" s="667"/>
      <c r="BP31" s="667"/>
      <c r="BQ31" s="668"/>
      <c r="BR31" s="670">
        <v>99.4</v>
      </c>
      <c r="BS31" s="667"/>
      <c r="BT31" s="667"/>
      <c r="BU31" s="667"/>
      <c r="BV31" s="667"/>
      <c r="BW31" s="667"/>
      <c r="BX31" s="618">
        <v>99</v>
      </c>
      <c r="BY31" s="667"/>
      <c r="BZ31" s="667"/>
      <c r="CA31" s="667"/>
      <c r="CB31" s="668"/>
      <c r="CD31" s="663"/>
      <c r="CE31" s="664"/>
      <c r="CF31" s="620" t="s">
        <v>318</v>
      </c>
      <c r="CG31" s="621"/>
      <c r="CH31" s="621"/>
      <c r="CI31" s="621"/>
      <c r="CJ31" s="621"/>
      <c r="CK31" s="621"/>
      <c r="CL31" s="621"/>
      <c r="CM31" s="621"/>
      <c r="CN31" s="621"/>
      <c r="CO31" s="621"/>
      <c r="CP31" s="621"/>
      <c r="CQ31" s="622"/>
      <c r="CR31" s="623">
        <v>8444</v>
      </c>
      <c r="CS31" s="653"/>
      <c r="CT31" s="653"/>
      <c r="CU31" s="653"/>
      <c r="CV31" s="653"/>
      <c r="CW31" s="653"/>
      <c r="CX31" s="653"/>
      <c r="CY31" s="654"/>
      <c r="CZ31" s="628">
        <v>0.2</v>
      </c>
      <c r="DA31" s="655"/>
      <c r="DB31" s="655"/>
      <c r="DC31" s="658"/>
      <c r="DD31" s="632">
        <v>7582</v>
      </c>
      <c r="DE31" s="653"/>
      <c r="DF31" s="653"/>
      <c r="DG31" s="653"/>
      <c r="DH31" s="653"/>
      <c r="DI31" s="653"/>
      <c r="DJ31" s="653"/>
      <c r="DK31" s="654"/>
      <c r="DL31" s="632">
        <v>7582</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15">
      <c r="B32" s="620" t="s">
        <v>319</v>
      </c>
      <c r="C32" s="621"/>
      <c r="D32" s="621"/>
      <c r="E32" s="621"/>
      <c r="F32" s="621"/>
      <c r="G32" s="621"/>
      <c r="H32" s="621"/>
      <c r="I32" s="621"/>
      <c r="J32" s="621"/>
      <c r="K32" s="621"/>
      <c r="L32" s="621"/>
      <c r="M32" s="621"/>
      <c r="N32" s="621"/>
      <c r="O32" s="621"/>
      <c r="P32" s="621"/>
      <c r="Q32" s="622"/>
      <c r="R32" s="623">
        <v>393327</v>
      </c>
      <c r="S32" s="624"/>
      <c r="T32" s="624"/>
      <c r="U32" s="624"/>
      <c r="V32" s="624"/>
      <c r="W32" s="624"/>
      <c r="X32" s="624"/>
      <c r="Y32" s="625"/>
      <c r="Z32" s="626">
        <v>6.7</v>
      </c>
      <c r="AA32" s="626"/>
      <c r="AB32" s="626"/>
      <c r="AC32" s="626"/>
      <c r="AD32" s="627" t="s">
        <v>244</v>
      </c>
      <c r="AE32" s="627"/>
      <c r="AF32" s="627"/>
      <c r="AG32" s="627"/>
      <c r="AH32" s="627"/>
      <c r="AI32" s="627"/>
      <c r="AJ32" s="627"/>
      <c r="AK32" s="627"/>
      <c r="AL32" s="628" t="s">
        <v>132</v>
      </c>
      <c r="AM32" s="629"/>
      <c r="AN32" s="629"/>
      <c r="AO32" s="630"/>
      <c r="AP32" s="673"/>
      <c r="AQ32" s="674"/>
      <c r="AR32" s="674"/>
      <c r="AS32" s="674"/>
      <c r="AT32" s="678"/>
      <c r="AU32" s="214" t="s">
        <v>320</v>
      </c>
      <c r="AX32" s="620" t="s">
        <v>321</v>
      </c>
      <c r="AY32" s="621"/>
      <c r="AZ32" s="621"/>
      <c r="BA32" s="621"/>
      <c r="BB32" s="621"/>
      <c r="BC32" s="621"/>
      <c r="BD32" s="621"/>
      <c r="BE32" s="621"/>
      <c r="BF32" s="622"/>
      <c r="BG32" s="680">
        <v>99.4</v>
      </c>
      <c r="BH32" s="653"/>
      <c r="BI32" s="653"/>
      <c r="BJ32" s="653"/>
      <c r="BK32" s="653"/>
      <c r="BL32" s="653"/>
      <c r="BM32" s="629">
        <v>99</v>
      </c>
      <c r="BN32" s="653"/>
      <c r="BO32" s="653"/>
      <c r="BP32" s="653"/>
      <c r="BQ32" s="669"/>
      <c r="BR32" s="680">
        <v>99.2</v>
      </c>
      <c r="BS32" s="653"/>
      <c r="BT32" s="653"/>
      <c r="BU32" s="653"/>
      <c r="BV32" s="653"/>
      <c r="BW32" s="653"/>
      <c r="BX32" s="629">
        <v>98.9</v>
      </c>
      <c r="BY32" s="653"/>
      <c r="BZ32" s="653"/>
      <c r="CA32" s="653"/>
      <c r="CB32" s="669"/>
      <c r="CD32" s="665"/>
      <c r="CE32" s="666"/>
      <c r="CF32" s="620" t="s">
        <v>322</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5"/>
      <c r="DB32" s="655"/>
      <c r="DC32" s="658"/>
      <c r="DD32" s="632" t="s">
        <v>244</v>
      </c>
      <c r="DE32" s="624"/>
      <c r="DF32" s="624"/>
      <c r="DG32" s="624"/>
      <c r="DH32" s="624"/>
      <c r="DI32" s="624"/>
      <c r="DJ32" s="624"/>
      <c r="DK32" s="625"/>
      <c r="DL32" s="632" t="s">
        <v>244</v>
      </c>
      <c r="DM32" s="624"/>
      <c r="DN32" s="624"/>
      <c r="DO32" s="624"/>
      <c r="DP32" s="624"/>
      <c r="DQ32" s="624"/>
      <c r="DR32" s="624"/>
      <c r="DS32" s="624"/>
      <c r="DT32" s="624"/>
      <c r="DU32" s="624"/>
      <c r="DV32" s="625"/>
      <c r="DW32" s="628" t="s">
        <v>132</v>
      </c>
      <c r="DX32" s="655"/>
      <c r="DY32" s="655"/>
      <c r="DZ32" s="655"/>
      <c r="EA32" s="655"/>
      <c r="EB32" s="655"/>
      <c r="EC32" s="656"/>
    </row>
    <row r="33" spans="2:133" ht="11.25" customHeight="1" x14ac:dyDescent="0.15">
      <c r="B33" s="620" t="s">
        <v>323</v>
      </c>
      <c r="C33" s="621"/>
      <c r="D33" s="621"/>
      <c r="E33" s="621"/>
      <c r="F33" s="621"/>
      <c r="G33" s="621"/>
      <c r="H33" s="621"/>
      <c r="I33" s="621"/>
      <c r="J33" s="621"/>
      <c r="K33" s="621"/>
      <c r="L33" s="621"/>
      <c r="M33" s="621"/>
      <c r="N33" s="621"/>
      <c r="O33" s="621"/>
      <c r="P33" s="621"/>
      <c r="Q33" s="622"/>
      <c r="R33" s="623">
        <v>27197</v>
      </c>
      <c r="S33" s="624"/>
      <c r="T33" s="624"/>
      <c r="U33" s="624"/>
      <c r="V33" s="624"/>
      <c r="W33" s="624"/>
      <c r="X33" s="624"/>
      <c r="Y33" s="625"/>
      <c r="Z33" s="626">
        <v>0.5</v>
      </c>
      <c r="AA33" s="626"/>
      <c r="AB33" s="626"/>
      <c r="AC33" s="626"/>
      <c r="AD33" s="627" t="s">
        <v>132</v>
      </c>
      <c r="AE33" s="627"/>
      <c r="AF33" s="627"/>
      <c r="AG33" s="627"/>
      <c r="AH33" s="627"/>
      <c r="AI33" s="627"/>
      <c r="AJ33" s="627"/>
      <c r="AK33" s="627"/>
      <c r="AL33" s="628" t="s">
        <v>244</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99.4</v>
      </c>
      <c r="BH33" s="682"/>
      <c r="BI33" s="682"/>
      <c r="BJ33" s="682"/>
      <c r="BK33" s="682"/>
      <c r="BL33" s="682"/>
      <c r="BM33" s="683">
        <v>99</v>
      </c>
      <c r="BN33" s="682"/>
      <c r="BO33" s="682"/>
      <c r="BP33" s="682"/>
      <c r="BQ33" s="684"/>
      <c r="BR33" s="681">
        <v>99.4</v>
      </c>
      <c r="BS33" s="682"/>
      <c r="BT33" s="682"/>
      <c r="BU33" s="682"/>
      <c r="BV33" s="682"/>
      <c r="BW33" s="682"/>
      <c r="BX33" s="683">
        <v>99</v>
      </c>
      <c r="BY33" s="682"/>
      <c r="BZ33" s="682"/>
      <c r="CA33" s="682"/>
      <c r="CB33" s="684"/>
      <c r="CD33" s="620" t="s">
        <v>325</v>
      </c>
      <c r="CE33" s="621"/>
      <c r="CF33" s="621"/>
      <c r="CG33" s="621"/>
      <c r="CH33" s="621"/>
      <c r="CI33" s="621"/>
      <c r="CJ33" s="621"/>
      <c r="CK33" s="621"/>
      <c r="CL33" s="621"/>
      <c r="CM33" s="621"/>
      <c r="CN33" s="621"/>
      <c r="CO33" s="621"/>
      <c r="CP33" s="621"/>
      <c r="CQ33" s="622"/>
      <c r="CR33" s="623">
        <v>3698517</v>
      </c>
      <c r="CS33" s="653"/>
      <c r="CT33" s="653"/>
      <c r="CU33" s="653"/>
      <c r="CV33" s="653"/>
      <c r="CW33" s="653"/>
      <c r="CX33" s="653"/>
      <c r="CY33" s="654"/>
      <c r="CZ33" s="628">
        <v>69.5</v>
      </c>
      <c r="DA33" s="655"/>
      <c r="DB33" s="655"/>
      <c r="DC33" s="658"/>
      <c r="DD33" s="632">
        <v>3334770</v>
      </c>
      <c r="DE33" s="653"/>
      <c r="DF33" s="653"/>
      <c r="DG33" s="653"/>
      <c r="DH33" s="653"/>
      <c r="DI33" s="653"/>
      <c r="DJ33" s="653"/>
      <c r="DK33" s="654"/>
      <c r="DL33" s="632">
        <v>863846</v>
      </c>
      <c r="DM33" s="653"/>
      <c r="DN33" s="653"/>
      <c r="DO33" s="653"/>
      <c r="DP33" s="653"/>
      <c r="DQ33" s="653"/>
      <c r="DR33" s="653"/>
      <c r="DS33" s="653"/>
      <c r="DT33" s="653"/>
      <c r="DU33" s="653"/>
      <c r="DV33" s="654"/>
      <c r="DW33" s="628">
        <v>43.8</v>
      </c>
      <c r="DX33" s="655"/>
      <c r="DY33" s="655"/>
      <c r="DZ33" s="655"/>
      <c r="EA33" s="655"/>
      <c r="EB33" s="655"/>
      <c r="EC33" s="656"/>
    </row>
    <row r="34" spans="2:133" ht="11.25" customHeight="1" x14ac:dyDescent="0.15">
      <c r="B34" s="620" t="s">
        <v>326</v>
      </c>
      <c r="C34" s="621"/>
      <c r="D34" s="621"/>
      <c r="E34" s="621"/>
      <c r="F34" s="621"/>
      <c r="G34" s="621"/>
      <c r="H34" s="621"/>
      <c r="I34" s="621"/>
      <c r="J34" s="621"/>
      <c r="K34" s="621"/>
      <c r="L34" s="621"/>
      <c r="M34" s="621"/>
      <c r="N34" s="621"/>
      <c r="O34" s="621"/>
      <c r="P34" s="621"/>
      <c r="Q34" s="622"/>
      <c r="R34" s="623">
        <v>2258631</v>
      </c>
      <c r="S34" s="624"/>
      <c r="T34" s="624"/>
      <c r="U34" s="624"/>
      <c r="V34" s="624"/>
      <c r="W34" s="624"/>
      <c r="X34" s="624"/>
      <c r="Y34" s="625"/>
      <c r="Z34" s="626">
        <v>38.5</v>
      </c>
      <c r="AA34" s="626"/>
      <c r="AB34" s="626"/>
      <c r="AC34" s="626"/>
      <c r="AD34" s="627" t="s">
        <v>244</v>
      </c>
      <c r="AE34" s="627"/>
      <c r="AF34" s="627"/>
      <c r="AG34" s="627"/>
      <c r="AH34" s="627"/>
      <c r="AI34" s="627"/>
      <c r="AJ34" s="627"/>
      <c r="AK34" s="627"/>
      <c r="AL34" s="628" t="s">
        <v>244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1189851</v>
      </c>
      <c r="CS34" s="624"/>
      <c r="CT34" s="624"/>
      <c r="CU34" s="624"/>
      <c r="CV34" s="624"/>
      <c r="CW34" s="624"/>
      <c r="CX34" s="624"/>
      <c r="CY34" s="625"/>
      <c r="CZ34" s="628">
        <v>22.4</v>
      </c>
      <c r="DA34" s="655"/>
      <c r="DB34" s="655"/>
      <c r="DC34" s="658"/>
      <c r="DD34" s="632">
        <v>1034715</v>
      </c>
      <c r="DE34" s="624"/>
      <c r="DF34" s="624"/>
      <c r="DG34" s="624"/>
      <c r="DH34" s="624"/>
      <c r="DI34" s="624"/>
      <c r="DJ34" s="624"/>
      <c r="DK34" s="625"/>
      <c r="DL34" s="632">
        <v>307619</v>
      </c>
      <c r="DM34" s="624"/>
      <c r="DN34" s="624"/>
      <c r="DO34" s="624"/>
      <c r="DP34" s="624"/>
      <c r="DQ34" s="624"/>
      <c r="DR34" s="624"/>
      <c r="DS34" s="624"/>
      <c r="DT34" s="624"/>
      <c r="DU34" s="624"/>
      <c r="DV34" s="625"/>
      <c r="DW34" s="628">
        <v>15.6</v>
      </c>
      <c r="DX34" s="655"/>
      <c r="DY34" s="655"/>
      <c r="DZ34" s="655"/>
      <c r="EA34" s="655"/>
      <c r="EB34" s="655"/>
      <c r="EC34" s="656"/>
    </row>
    <row r="35" spans="2:133" ht="11.25" customHeight="1" x14ac:dyDescent="0.15">
      <c r="B35" s="620" t="s">
        <v>328</v>
      </c>
      <c r="C35" s="621"/>
      <c r="D35" s="621"/>
      <c r="E35" s="621"/>
      <c r="F35" s="621"/>
      <c r="G35" s="621"/>
      <c r="H35" s="621"/>
      <c r="I35" s="621"/>
      <c r="J35" s="621"/>
      <c r="K35" s="621"/>
      <c r="L35" s="621"/>
      <c r="M35" s="621"/>
      <c r="N35" s="621"/>
      <c r="O35" s="621"/>
      <c r="P35" s="621"/>
      <c r="Q35" s="622"/>
      <c r="R35" s="623">
        <v>158279</v>
      </c>
      <c r="S35" s="624"/>
      <c r="T35" s="624"/>
      <c r="U35" s="624"/>
      <c r="V35" s="624"/>
      <c r="W35" s="624"/>
      <c r="X35" s="624"/>
      <c r="Y35" s="625"/>
      <c r="Z35" s="626">
        <v>2.7</v>
      </c>
      <c r="AA35" s="626"/>
      <c r="AB35" s="626"/>
      <c r="AC35" s="626"/>
      <c r="AD35" s="627" t="s">
        <v>132</v>
      </c>
      <c r="AE35" s="627"/>
      <c r="AF35" s="627"/>
      <c r="AG35" s="627"/>
      <c r="AH35" s="627"/>
      <c r="AI35" s="627"/>
      <c r="AJ35" s="627"/>
      <c r="AK35" s="627"/>
      <c r="AL35" s="628" t="s">
        <v>244</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44133</v>
      </c>
      <c r="CS35" s="653"/>
      <c r="CT35" s="653"/>
      <c r="CU35" s="653"/>
      <c r="CV35" s="653"/>
      <c r="CW35" s="653"/>
      <c r="CX35" s="653"/>
      <c r="CY35" s="654"/>
      <c r="CZ35" s="628">
        <v>0.8</v>
      </c>
      <c r="DA35" s="655"/>
      <c r="DB35" s="655"/>
      <c r="DC35" s="658"/>
      <c r="DD35" s="632">
        <v>37264</v>
      </c>
      <c r="DE35" s="653"/>
      <c r="DF35" s="653"/>
      <c r="DG35" s="653"/>
      <c r="DH35" s="653"/>
      <c r="DI35" s="653"/>
      <c r="DJ35" s="653"/>
      <c r="DK35" s="654"/>
      <c r="DL35" s="632">
        <v>36966</v>
      </c>
      <c r="DM35" s="653"/>
      <c r="DN35" s="653"/>
      <c r="DO35" s="653"/>
      <c r="DP35" s="653"/>
      <c r="DQ35" s="653"/>
      <c r="DR35" s="653"/>
      <c r="DS35" s="653"/>
      <c r="DT35" s="653"/>
      <c r="DU35" s="653"/>
      <c r="DV35" s="654"/>
      <c r="DW35" s="628">
        <v>1.9</v>
      </c>
      <c r="DX35" s="655"/>
      <c r="DY35" s="655"/>
      <c r="DZ35" s="655"/>
      <c r="EA35" s="655"/>
      <c r="EB35" s="655"/>
      <c r="EC35" s="656"/>
    </row>
    <row r="36" spans="2:133" ht="11.25" customHeight="1" x14ac:dyDescent="0.15">
      <c r="B36" s="620" t="s">
        <v>332</v>
      </c>
      <c r="C36" s="621"/>
      <c r="D36" s="621"/>
      <c r="E36" s="621"/>
      <c r="F36" s="621"/>
      <c r="G36" s="621"/>
      <c r="H36" s="621"/>
      <c r="I36" s="621"/>
      <c r="J36" s="621"/>
      <c r="K36" s="621"/>
      <c r="L36" s="621"/>
      <c r="M36" s="621"/>
      <c r="N36" s="621"/>
      <c r="O36" s="621"/>
      <c r="P36" s="621"/>
      <c r="Q36" s="622"/>
      <c r="R36" s="623">
        <v>205355</v>
      </c>
      <c r="S36" s="624"/>
      <c r="T36" s="624"/>
      <c r="U36" s="624"/>
      <c r="V36" s="624"/>
      <c r="W36" s="624"/>
      <c r="X36" s="624"/>
      <c r="Y36" s="625"/>
      <c r="Z36" s="626">
        <v>3.5</v>
      </c>
      <c r="AA36" s="626"/>
      <c r="AB36" s="626"/>
      <c r="AC36" s="626"/>
      <c r="AD36" s="627" t="s">
        <v>132</v>
      </c>
      <c r="AE36" s="627"/>
      <c r="AF36" s="627"/>
      <c r="AG36" s="627"/>
      <c r="AH36" s="627"/>
      <c r="AI36" s="627"/>
      <c r="AJ36" s="627"/>
      <c r="AK36" s="627"/>
      <c r="AL36" s="628" t="s">
        <v>244</v>
      </c>
      <c r="AM36" s="629"/>
      <c r="AN36" s="629"/>
      <c r="AO36" s="630"/>
      <c r="AP36" s="222"/>
      <c r="AQ36" s="685" t="s">
        <v>333</v>
      </c>
      <c r="AR36" s="686"/>
      <c r="AS36" s="686"/>
      <c r="AT36" s="686"/>
      <c r="AU36" s="686"/>
      <c r="AV36" s="686"/>
      <c r="AW36" s="686"/>
      <c r="AX36" s="686"/>
      <c r="AY36" s="687"/>
      <c r="AZ36" s="612">
        <v>457699</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2618</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1190723</v>
      </c>
      <c r="CS36" s="624"/>
      <c r="CT36" s="624"/>
      <c r="CU36" s="624"/>
      <c r="CV36" s="624"/>
      <c r="CW36" s="624"/>
      <c r="CX36" s="624"/>
      <c r="CY36" s="625"/>
      <c r="CZ36" s="628">
        <v>22.4</v>
      </c>
      <c r="DA36" s="655"/>
      <c r="DB36" s="655"/>
      <c r="DC36" s="658"/>
      <c r="DD36" s="632">
        <v>1044259</v>
      </c>
      <c r="DE36" s="624"/>
      <c r="DF36" s="624"/>
      <c r="DG36" s="624"/>
      <c r="DH36" s="624"/>
      <c r="DI36" s="624"/>
      <c r="DJ36" s="624"/>
      <c r="DK36" s="625"/>
      <c r="DL36" s="632">
        <v>168893</v>
      </c>
      <c r="DM36" s="624"/>
      <c r="DN36" s="624"/>
      <c r="DO36" s="624"/>
      <c r="DP36" s="624"/>
      <c r="DQ36" s="624"/>
      <c r="DR36" s="624"/>
      <c r="DS36" s="624"/>
      <c r="DT36" s="624"/>
      <c r="DU36" s="624"/>
      <c r="DV36" s="625"/>
      <c r="DW36" s="628">
        <v>8.6</v>
      </c>
      <c r="DX36" s="655"/>
      <c r="DY36" s="655"/>
      <c r="DZ36" s="655"/>
      <c r="EA36" s="655"/>
      <c r="EB36" s="655"/>
      <c r="EC36" s="656"/>
    </row>
    <row r="37" spans="2:133" ht="11.25" customHeight="1" x14ac:dyDescent="0.15">
      <c r="B37" s="620" t="s">
        <v>336</v>
      </c>
      <c r="C37" s="621"/>
      <c r="D37" s="621"/>
      <c r="E37" s="621"/>
      <c r="F37" s="621"/>
      <c r="G37" s="621"/>
      <c r="H37" s="621"/>
      <c r="I37" s="621"/>
      <c r="J37" s="621"/>
      <c r="K37" s="621"/>
      <c r="L37" s="621"/>
      <c r="M37" s="621"/>
      <c r="N37" s="621"/>
      <c r="O37" s="621"/>
      <c r="P37" s="621"/>
      <c r="Q37" s="622"/>
      <c r="R37" s="623">
        <v>52840</v>
      </c>
      <c r="S37" s="624"/>
      <c r="T37" s="624"/>
      <c r="U37" s="624"/>
      <c r="V37" s="624"/>
      <c r="W37" s="624"/>
      <c r="X37" s="624"/>
      <c r="Y37" s="625"/>
      <c r="Z37" s="626">
        <v>0.9</v>
      </c>
      <c r="AA37" s="626"/>
      <c r="AB37" s="626"/>
      <c r="AC37" s="626"/>
      <c r="AD37" s="627">
        <v>8</v>
      </c>
      <c r="AE37" s="627"/>
      <c r="AF37" s="627"/>
      <c r="AG37" s="627"/>
      <c r="AH37" s="627"/>
      <c r="AI37" s="627"/>
      <c r="AJ37" s="627"/>
      <c r="AK37" s="627"/>
      <c r="AL37" s="628">
        <v>0</v>
      </c>
      <c r="AM37" s="629"/>
      <c r="AN37" s="629"/>
      <c r="AO37" s="630"/>
      <c r="AQ37" s="689" t="s">
        <v>337</v>
      </c>
      <c r="AR37" s="690"/>
      <c r="AS37" s="690"/>
      <c r="AT37" s="690"/>
      <c r="AU37" s="690"/>
      <c r="AV37" s="690"/>
      <c r="AW37" s="690"/>
      <c r="AX37" s="690"/>
      <c r="AY37" s="691"/>
      <c r="AZ37" s="623">
        <v>155500</v>
      </c>
      <c r="BA37" s="624"/>
      <c r="BB37" s="624"/>
      <c r="BC37" s="624"/>
      <c r="BD37" s="653"/>
      <c r="BE37" s="653"/>
      <c r="BF37" s="669"/>
      <c r="BG37" s="620" t="s">
        <v>338</v>
      </c>
      <c r="BH37" s="621"/>
      <c r="BI37" s="621"/>
      <c r="BJ37" s="621"/>
      <c r="BK37" s="621"/>
      <c r="BL37" s="621"/>
      <c r="BM37" s="621"/>
      <c r="BN37" s="621"/>
      <c r="BO37" s="621"/>
      <c r="BP37" s="621"/>
      <c r="BQ37" s="621"/>
      <c r="BR37" s="621"/>
      <c r="BS37" s="621"/>
      <c r="BT37" s="621"/>
      <c r="BU37" s="622"/>
      <c r="BV37" s="623">
        <v>2425</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174018</v>
      </c>
      <c r="CS37" s="653"/>
      <c r="CT37" s="653"/>
      <c r="CU37" s="653"/>
      <c r="CV37" s="653"/>
      <c r="CW37" s="653"/>
      <c r="CX37" s="653"/>
      <c r="CY37" s="654"/>
      <c r="CZ37" s="628">
        <v>3.3</v>
      </c>
      <c r="DA37" s="655"/>
      <c r="DB37" s="655"/>
      <c r="DC37" s="658"/>
      <c r="DD37" s="632">
        <v>85918</v>
      </c>
      <c r="DE37" s="653"/>
      <c r="DF37" s="653"/>
      <c r="DG37" s="653"/>
      <c r="DH37" s="653"/>
      <c r="DI37" s="653"/>
      <c r="DJ37" s="653"/>
      <c r="DK37" s="654"/>
      <c r="DL37" s="632">
        <v>48497</v>
      </c>
      <c r="DM37" s="653"/>
      <c r="DN37" s="653"/>
      <c r="DO37" s="653"/>
      <c r="DP37" s="653"/>
      <c r="DQ37" s="653"/>
      <c r="DR37" s="653"/>
      <c r="DS37" s="653"/>
      <c r="DT37" s="653"/>
      <c r="DU37" s="653"/>
      <c r="DV37" s="654"/>
      <c r="DW37" s="628">
        <v>2.5</v>
      </c>
      <c r="DX37" s="655"/>
      <c r="DY37" s="655"/>
      <c r="DZ37" s="655"/>
      <c r="EA37" s="655"/>
      <c r="EB37" s="655"/>
      <c r="EC37" s="656"/>
    </row>
    <row r="38" spans="2:133" ht="11.25" customHeight="1" x14ac:dyDescent="0.15">
      <c r="B38" s="620" t="s">
        <v>340</v>
      </c>
      <c r="C38" s="621"/>
      <c r="D38" s="621"/>
      <c r="E38" s="621"/>
      <c r="F38" s="621"/>
      <c r="G38" s="621"/>
      <c r="H38" s="621"/>
      <c r="I38" s="621"/>
      <c r="J38" s="621"/>
      <c r="K38" s="621"/>
      <c r="L38" s="621"/>
      <c r="M38" s="621"/>
      <c r="N38" s="621"/>
      <c r="O38" s="621"/>
      <c r="P38" s="621"/>
      <c r="Q38" s="622"/>
      <c r="R38" s="623">
        <v>152500</v>
      </c>
      <c r="S38" s="624"/>
      <c r="T38" s="624"/>
      <c r="U38" s="624"/>
      <c r="V38" s="624"/>
      <c r="W38" s="624"/>
      <c r="X38" s="624"/>
      <c r="Y38" s="625"/>
      <c r="Z38" s="626">
        <v>2.6</v>
      </c>
      <c r="AA38" s="626"/>
      <c r="AB38" s="626"/>
      <c r="AC38" s="626"/>
      <c r="AD38" s="627" t="s">
        <v>132</v>
      </c>
      <c r="AE38" s="627"/>
      <c r="AF38" s="627"/>
      <c r="AG38" s="627"/>
      <c r="AH38" s="627"/>
      <c r="AI38" s="627"/>
      <c r="AJ38" s="627"/>
      <c r="AK38" s="627"/>
      <c r="AL38" s="628" t="s">
        <v>132</v>
      </c>
      <c r="AM38" s="629"/>
      <c r="AN38" s="629"/>
      <c r="AO38" s="630"/>
      <c r="AQ38" s="689" t="s">
        <v>341</v>
      </c>
      <c r="AR38" s="690"/>
      <c r="AS38" s="690"/>
      <c r="AT38" s="690"/>
      <c r="AU38" s="690"/>
      <c r="AV38" s="690"/>
      <c r="AW38" s="690"/>
      <c r="AX38" s="690"/>
      <c r="AY38" s="691"/>
      <c r="AZ38" s="623">
        <v>31402</v>
      </c>
      <c r="BA38" s="624"/>
      <c r="BB38" s="624"/>
      <c r="BC38" s="624"/>
      <c r="BD38" s="653"/>
      <c r="BE38" s="653"/>
      <c r="BF38" s="669"/>
      <c r="BG38" s="620" t="s">
        <v>342</v>
      </c>
      <c r="BH38" s="621"/>
      <c r="BI38" s="621"/>
      <c r="BJ38" s="621"/>
      <c r="BK38" s="621"/>
      <c r="BL38" s="621"/>
      <c r="BM38" s="621"/>
      <c r="BN38" s="621"/>
      <c r="BO38" s="621"/>
      <c r="BP38" s="621"/>
      <c r="BQ38" s="621"/>
      <c r="BR38" s="621"/>
      <c r="BS38" s="621"/>
      <c r="BT38" s="621"/>
      <c r="BU38" s="622"/>
      <c r="BV38" s="623">
        <v>753</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457699</v>
      </c>
      <c r="CS38" s="624"/>
      <c r="CT38" s="624"/>
      <c r="CU38" s="624"/>
      <c r="CV38" s="624"/>
      <c r="CW38" s="624"/>
      <c r="CX38" s="624"/>
      <c r="CY38" s="625"/>
      <c r="CZ38" s="628">
        <v>8.6</v>
      </c>
      <c r="DA38" s="655"/>
      <c r="DB38" s="655"/>
      <c r="DC38" s="658"/>
      <c r="DD38" s="632">
        <v>406096</v>
      </c>
      <c r="DE38" s="624"/>
      <c r="DF38" s="624"/>
      <c r="DG38" s="624"/>
      <c r="DH38" s="624"/>
      <c r="DI38" s="624"/>
      <c r="DJ38" s="624"/>
      <c r="DK38" s="625"/>
      <c r="DL38" s="632">
        <v>350368</v>
      </c>
      <c r="DM38" s="624"/>
      <c r="DN38" s="624"/>
      <c r="DO38" s="624"/>
      <c r="DP38" s="624"/>
      <c r="DQ38" s="624"/>
      <c r="DR38" s="624"/>
      <c r="DS38" s="624"/>
      <c r="DT38" s="624"/>
      <c r="DU38" s="624"/>
      <c r="DV38" s="625"/>
      <c r="DW38" s="628">
        <v>17.8</v>
      </c>
      <c r="DX38" s="655"/>
      <c r="DY38" s="655"/>
      <c r="DZ38" s="655"/>
      <c r="EA38" s="655"/>
      <c r="EB38" s="655"/>
      <c r="EC38" s="656"/>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244</v>
      </c>
      <c r="AA39" s="626"/>
      <c r="AB39" s="626"/>
      <c r="AC39" s="626"/>
      <c r="AD39" s="627" t="s">
        <v>244</v>
      </c>
      <c r="AE39" s="627"/>
      <c r="AF39" s="627"/>
      <c r="AG39" s="627"/>
      <c r="AH39" s="627"/>
      <c r="AI39" s="627"/>
      <c r="AJ39" s="627"/>
      <c r="AK39" s="627"/>
      <c r="AL39" s="628" t="s">
        <v>132</v>
      </c>
      <c r="AM39" s="629"/>
      <c r="AN39" s="629"/>
      <c r="AO39" s="630"/>
      <c r="AQ39" s="689" t="s">
        <v>345</v>
      </c>
      <c r="AR39" s="690"/>
      <c r="AS39" s="690"/>
      <c r="AT39" s="690"/>
      <c r="AU39" s="690"/>
      <c r="AV39" s="690"/>
      <c r="AW39" s="690"/>
      <c r="AX39" s="690"/>
      <c r="AY39" s="691"/>
      <c r="AZ39" s="623">
        <v>8279</v>
      </c>
      <c r="BA39" s="624"/>
      <c r="BB39" s="624"/>
      <c r="BC39" s="624"/>
      <c r="BD39" s="653"/>
      <c r="BE39" s="653"/>
      <c r="BF39" s="669"/>
      <c r="BG39" s="620" t="s">
        <v>346</v>
      </c>
      <c r="BH39" s="621"/>
      <c r="BI39" s="621"/>
      <c r="BJ39" s="621"/>
      <c r="BK39" s="621"/>
      <c r="BL39" s="621"/>
      <c r="BM39" s="621"/>
      <c r="BN39" s="621"/>
      <c r="BO39" s="621"/>
      <c r="BP39" s="621"/>
      <c r="BQ39" s="621"/>
      <c r="BR39" s="621"/>
      <c r="BS39" s="621"/>
      <c r="BT39" s="621"/>
      <c r="BU39" s="622"/>
      <c r="BV39" s="623">
        <v>1301</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815031</v>
      </c>
      <c r="CS39" s="653"/>
      <c r="CT39" s="653"/>
      <c r="CU39" s="653"/>
      <c r="CV39" s="653"/>
      <c r="CW39" s="653"/>
      <c r="CX39" s="653"/>
      <c r="CY39" s="654"/>
      <c r="CZ39" s="628">
        <v>15.3</v>
      </c>
      <c r="DA39" s="655"/>
      <c r="DB39" s="655"/>
      <c r="DC39" s="658"/>
      <c r="DD39" s="632">
        <v>812436</v>
      </c>
      <c r="DE39" s="653"/>
      <c r="DF39" s="653"/>
      <c r="DG39" s="653"/>
      <c r="DH39" s="653"/>
      <c r="DI39" s="653"/>
      <c r="DJ39" s="653"/>
      <c r="DK39" s="654"/>
      <c r="DL39" s="632" t="s">
        <v>132</v>
      </c>
      <c r="DM39" s="653"/>
      <c r="DN39" s="653"/>
      <c r="DO39" s="653"/>
      <c r="DP39" s="653"/>
      <c r="DQ39" s="653"/>
      <c r="DR39" s="653"/>
      <c r="DS39" s="653"/>
      <c r="DT39" s="653"/>
      <c r="DU39" s="653"/>
      <c r="DV39" s="654"/>
      <c r="DW39" s="628" t="s">
        <v>132</v>
      </c>
      <c r="DX39" s="655"/>
      <c r="DY39" s="655"/>
      <c r="DZ39" s="655"/>
      <c r="EA39" s="655"/>
      <c r="EB39" s="655"/>
      <c r="EC39" s="656"/>
    </row>
    <row r="40" spans="2:133" ht="11.25" customHeight="1" x14ac:dyDescent="0.15">
      <c r="B40" s="620" t="s">
        <v>348</v>
      </c>
      <c r="C40" s="621"/>
      <c r="D40" s="621"/>
      <c r="E40" s="621"/>
      <c r="F40" s="621"/>
      <c r="G40" s="621"/>
      <c r="H40" s="621"/>
      <c r="I40" s="621"/>
      <c r="J40" s="621"/>
      <c r="K40" s="621"/>
      <c r="L40" s="621"/>
      <c r="M40" s="621"/>
      <c r="N40" s="621"/>
      <c r="O40" s="621"/>
      <c r="P40" s="621"/>
      <c r="Q40" s="622"/>
      <c r="R40" s="623" t="s">
        <v>132</v>
      </c>
      <c r="S40" s="624"/>
      <c r="T40" s="624"/>
      <c r="U40" s="624"/>
      <c r="V40" s="624"/>
      <c r="W40" s="624"/>
      <c r="X40" s="624"/>
      <c r="Y40" s="625"/>
      <c r="Z40" s="626" t="s">
        <v>132</v>
      </c>
      <c r="AA40" s="626"/>
      <c r="AB40" s="626"/>
      <c r="AC40" s="626"/>
      <c r="AD40" s="627" t="s">
        <v>132</v>
      </c>
      <c r="AE40" s="627"/>
      <c r="AF40" s="627"/>
      <c r="AG40" s="627"/>
      <c r="AH40" s="627"/>
      <c r="AI40" s="627"/>
      <c r="AJ40" s="627"/>
      <c r="AK40" s="627"/>
      <c r="AL40" s="628" t="s">
        <v>132</v>
      </c>
      <c r="AM40" s="629"/>
      <c r="AN40" s="629"/>
      <c r="AO40" s="630"/>
      <c r="AQ40" s="689" t="s">
        <v>349</v>
      </c>
      <c r="AR40" s="690"/>
      <c r="AS40" s="690"/>
      <c r="AT40" s="690"/>
      <c r="AU40" s="690"/>
      <c r="AV40" s="690"/>
      <c r="AW40" s="690"/>
      <c r="AX40" s="690"/>
      <c r="AY40" s="691"/>
      <c r="AZ40" s="623">
        <v>145</v>
      </c>
      <c r="BA40" s="624"/>
      <c r="BB40" s="624"/>
      <c r="BC40" s="624"/>
      <c r="BD40" s="653"/>
      <c r="BE40" s="653"/>
      <c r="BF40" s="669"/>
      <c r="BG40" s="673" t="s">
        <v>350</v>
      </c>
      <c r="BH40" s="674"/>
      <c r="BI40" s="674"/>
      <c r="BJ40" s="674"/>
      <c r="BK40" s="674"/>
      <c r="BL40" s="223"/>
      <c r="BM40" s="621" t="s">
        <v>351</v>
      </c>
      <c r="BN40" s="621"/>
      <c r="BO40" s="621"/>
      <c r="BP40" s="621"/>
      <c r="BQ40" s="621"/>
      <c r="BR40" s="621"/>
      <c r="BS40" s="621"/>
      <c r="BT40" s="621"/>
      <c r="BU40" s="622"/>
      <c r="BV40" s="623">
        <v>127</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1080</v>
      </c>
      <c r="CS40" s="624"/>
      <c r="CT40" s="624"/>
      <c r="CU40" s="624"/>
      <c r="CV40" s="624"/>
      <c r="CW40" s="624"/>
      <c r="CX40" s="624"/>
      <c r="CY40" s="625"/>
      <c r="CZ40" s="628">
        <v>0</v>
      </c>
      <c r="DA40" s="655"/>
      <c r="DB40" s="655"/>
      <c r="DC40" s="658"/>
      <c r="DD40" s="632" t="s">
        <v>132</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5"/>
      <c r="DY40" s="655"/>
      <c r="DZ40" s="655"/>
      <c r="EA40" s="655"/>
      <c r="EB40" s="655"/>
      <c r="EC40" s="656"/>
    </row>
    <row r="41" spans="2:133" ht="11.25" customHeight="1" x14ac:dyDescent="0.15">
      <c r="B41" s="644" t="s">
        <v>353</v>
      </c>
      <c r="C41" s="645"/>
      <c r="D41" s="645"/>
      <c r="E41" s="645"/>
      <c r="F41" s="645"/>
      <c r="G41" s="645"/>
      <c r="H41" s="645"/>
      <c r="I41" s="645"/>
      <c r="J41" s="645"/>
      <c r="K41" s="645"/>
      <c r="L41" s="645"/>
      <c r="M41" s="645"/>
      <c r="N41" s="645"/>
      <c r="O41" s="645"/>
      <c r="P41" s="645"/>
      <c r="Q41" s="646"/>
      <c r="R41" s="698">
        <v>5861343</v>
      </c>
      <c r="S41" s="699"/>
      <c r="T41" s="699"/>
      <c r="U41" s="699"/>
      <c r="V41" s="699"/>
      <c r="W41" s="699"/>
      <c r="X41" s="699"/>
      <c r="Y41" s="700"/>
      <c r="Z41" s="701">
        <v>100</v>
      </c>
      <c r="AA41" s="701"/>
      <c r="AB41" s="701"/>
      <c r="AC41" s="701"/>
      <c r="AD41" s="702">
        <v>1972261</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76391</v>
      </c>
      <c r="BA41" s="624"/>
      <c r="BB41" s="624"/>
      <c r="BC41" s="624"/>
      <c r="BD41" s="653"/>
      <c r="BE41" s="653"/>
      <c r="BF41" s="669"/>
      <c r="BG41" s="673"/>
      <c r="BH41" s="674"/>
      <c r="BI41" s="674"/>
      <c r="BJ41" s="674"/>
      <c r="BK41" s="674"/>
      <c r="BL41" s="223"/>
      <c r="BM41" s="621" t="s">
        <v>355</v>
      </c>
      <c r="BN41" s="621"/>
      <c r="BO41" s="621"/>
      <c r="BP41" s="621"/>
      <c r="BQ41" s="621"/>
      <c r="BR41" s="621"/>
      <c r="BS41" s="621"/>
      <c r="BT41" s="621"/>
      <c r="BU41" s="622"/>
      <c r="BV41" s="623" t="s">
        <v>244</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244</v>
      </c>
      <c r="CS41" s="653"/>
      <c r="CT41" s="653"/>
      <c r="CU41" s="653"/>
      <c r="CV41" s="653"/>
      <c r="CW41" s="653"/>
      <c r="CX41" s="653"/>
      <c r="CY41" s="654"/>
      <c r="CZ41" s="628" t="s">
        <v>244</v>
      </c>
      <c r="DA41" s="655"/>
      <c r="DB41" s="655"/>
      <c r="DC41" s="658"/>
      <c r="DD41" s="632" t="s">
        <v>132</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185982</v>
      </c>
      <c r="BA42" s="699"/>
      <c r="BB42" s="699"/>
      <c r="BC42" s="699"/>
      <c r="BD42" s="682"/>
      <c r="BE42" s="682"/>
      <c r="BF42" s="684"/>
      <c r="BG42" s="675"/>
      <c r="BH42" s="676"/>
      <c r="BI42" s="676"/>
      <c r="BJ42" s="676"/>
      <c r="BK42" s="676"/>
      <c r="BL42" s="224"/>
      <c r="BM42" s="645" t="s">
        <v>358</v>
      </c>
      <c r="BN42" s="645"/>
      <c r="BO42" s="645"/>
      <c r="BP42" s="645"/>
      <c r="BQ42" s="645"/>
      <c r="BR42" s="645"/>
      <c r="BS42" s="645"/>
      <c r="BT42" s="645"/>
      <c r="BU42" s="646"/>
      <c r="BV42" s="698">
        <v>364</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444486</v>
      </c>
      <c r="CS42" s="653"/>
      <c r="CT42" s="653"/>
      <c r="CU42" s="653"/>
      <c r="CV42" s="653"/>
      <c r="CW42" s="653"/>
      <c r="CX42" s="653"/>
      <c r="CY42" s="654"/>
      <c r="CZ42" s="628">
        <v>8.4</v>
      </c>
      <c r="DA42" s="655"/>
      <c r="DB42" s="655"/>
      <c r="DC42" s="658"/>
      <c r="DD42" s="632">
        <v>180727</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15824</v>
      </c>
      <c r="CS43" s="653"/>
      <c r="CT43" s="653"/>
      <c r="CU43" s="653"/>
      <c r="CV43" s="653"/>
      <c r="CW43" s="653"/>
      <c r="CX43" s="653"/>
      <c r="CY43" s="654"/>
      <c r="CZ43" s="628">
        <v>0.3</v>
      </c>
      <c r="DA43" s="655"/>
      <c r="DB43" s="655"/>
      <c r="DC43" s="658"/>
      <c r="DD43" s="632">
        <v>15824</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423619</v>
      </c>
      <c r="CS44" s="624"/>
      <c r="CT44" s="624"/>
      <c r="CU44" s="624"/>
      <c r="CV44" s="624"/>
      <c r="CW44" s="624"/>
      <c r="CX44" s="624"/>
      <c r="CY44" s="625"/>
      <c r="CZ44" s="628">
        <v>8</v>
      </c>
      <c r="DA44" s="629"/>
      <c r="DB44" s="629"/>
      <c r="DC44" s="635"/>
      <c r="DD44" s="632">
        <v>172714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177176</v>
      </c>
      <c r="CS45" s="653"/>
      <c r="CT45" s="653"/>
      <c r="CU45" s="653"/>
      <c r="CV45" s="653"/>
      <c r="CW45" s="653"/>
      <c r="CX45" s="653"/>
      <c r="CY45" s="654"/>
      <c r="CZ45" s="628">
        <v>3.3</v>
      </c>
      <c r="DA45" s="655"/>
      <c r="DB45" s="655"/>
      <c r="DC45" s="658"/>
      <c r="DD45" s="632">
        <v>22242</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245907</v>
      </c>
      <c r="CS46" s="624"/>
      <c r="CT46" s="624"/>
      <c r="CU46" s="624"/>
      <c r="CV46" s="624"/>
      <c r="CW46" s="624"/>
      <c r="CX46" s="624"/>
      <c r="CY46" s="625"/>
      <c r="CZ46" s="628">
        <v>4.5999999999999996</v>
      </c>
      <c r="DA46" s="629"/>
      <c r="DB46" s="629"/>
      <c r="DC46" s="635"/>
      <c r="DD46" s="632">
        <v>149936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20867</v>
      </c>
      <c r="CS47" s="653"/>
      <c r="CT47" s="653"/>
      <c r="CU47" s="653"/>
      <c r="CV47" s="653"/>
      <c r="CW47" s="653"/>
      <c r="CX47" s="653"/>
      <c r="CY47" s="654"/>
      <c r="CZ47" s="628">
        <v>0.4</v>
      </c>
      <c r="DA47" s="655"/>
      <c r="DB47" s="655"/>
      <c r="DC47" s="658"/>
      <c r="DD47" s="632">
        <v>8013</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244</v>
      </c>
      <c r="CS48" s="624"/>
      <c r="CT48" s="624"/>
      <c r="CU48" s="624"/>
      <c r="CV48" s="624"/>
      <c r="CW48" s="624"/>
      <c r="CX48" s="624"/>
      <c r="CY48" s="625"/>
      <c r="CZ48" s="628" t="s">
        <v>244</v>
      </c>
      <c r="DA48" s="629"/>
      <c r="DB48" s="629"/>
      <c r="DC48" s="635"/>
      <c r="DD48" s="632" t="s">
        <v>244</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5322587</v>
      </c>
      <c r="CS49" s="682"/>
      <c r="CT49" s="682"/>
      <c r="CU49" s="682"/>
      <c r="CV49" s="682"/>
      <c r="CW49" s="682"/>
      <c r="CX49" s="682"/>
      <c r="CY49" s="711"/>
      <c r="CZ49" s="703">
        <v>100</v>
      </c>
      <c r="DA49" s="712"/>
      <c r="DB49" s="712"/>
      <c r="DC49" s="713"/>
      <c r="DD49" s="714">
        <v>4432483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wDPocH65npq3u6xcfzAIuwJ+RURvMwPhu0nLS6w1qrOQixc2E2HTDLgu4JzAEy+wVk6CI6O77y1ozjc5EHRA==" saltValue="rfDKsXYt9ffMlI9bct6Pb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V14" sqref="V14:Z1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392</v>
      </c>
      <c r="C7" s="750"/>
      <c r="D7" s="750"/>
      <c r="E7" s="750"/>
      <c r="F7" s="750"/>
      <c r="G7" s="750"/>
      <c r="H7" s="750"/>
      <c r="I7" s="750"/>
      <c r="J7" s="750"/>
      <c r="K7" s="750"/>
      <c r="L7" s="750"/>
      <c r="M7" s="750"/>
      <c r="N7" s="750"/>
      <c r="O7" s="750"/>
      <c r="P7" s="751"/>
      <c r="Q7" s="752">
        <v>5861</v>
      </c>
      <c r="R7" s="753"/>
      <c r="S7" s="753"/>
      <c r="T7" s="753"/>
      <c r="U7" s="753"/>
      <c r="V7" s="753">
        <v>5323</v>
      </c>
      <c r="W7" s="753"/>
      <c r="X7" s="753"/>
      <c r="Y7" s="753"/>
      <c r="Z7" s="753"/>
      <c r="AA7" s="753">
        <v>538</v>
      </c>
      <c r="AB7" s="753"/>
      <c r="AC7" s="753"/>
      <c r="AD7" s="753"/>
      <c r="AE7" s="754"/>
      <c r="AF7" s="755">
        <v>364</v>
      </c>
      <c r="AG7" s="756"/>
      <c r="AH7" s="756"/>
      <c r="AI7" s="756"/>
      <c r="AJ7" s="757"/>
      <c r="AK7" s="758">
        <v>8</v>
      </c>
      <c r="AL7" s="759"/>
      <c r="AM7" s="759"/>
      <c r="AN7" s="759"/>
      <c r="AO7" s="759"/>
      <c r="AP7" s="759">
        <v>2180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393</v>
      </c>
      <c r="C8" s="781"/>
      <c r="D8" s="781"/>
      <c r="E8" s="781"/>
      <c r="F8" s="781"/>
      <c r="G8" s="781"/>
      <c r="H8" s="781"/>
      <c r="I8" s="781"/>
      <c r="J8" s="781"/>
      <c r="K8" s="781"/>
      <c r="L8" s="781"/>
      <c r="M8" s="781"/>
      <c r="N8" s="781"/>
      <c r="O8" s="781"/>
      <c r="P8" s="782"/>
      <c r="Q8" s="783">
        <v>9</v>
      </c>
      <c r="R8" s="784"/>
      <c r="S8" s="784"/>
      <c r="T8" s="784"/>
      <c r="U8" s="784"/>
      <c r="V8" s="784">
        <v>9</v>
      </c>
      <c r="W8" s="784"/>
      <c r="X8" s="784"/>
      <c r="Y8" s="784"/>
      <c r="Z8" s="784"/>
      <c r="AA8" s="784">
        <v>0</v>
      </c>
      <c r="AB8" s="784"/>
      <c r="AC8" s="784"/>
      <c r="AD8" s="784"/>
      <c r="AE8" s="785"/>
      <c r="AF8" s="786">
        <v>0</v>
      </c>
      <c r="AG8" s="787"/>
      <c r="AH8" s="787"/>
      <c r="AI8" s="787"/>
      <c r="AJ8" s="788"/>
      <c r="AK8" s="769">
        <v>0</v>
      </c>
      <c r="AL8" s="770"/>
      <c r="AM8" s="770"/>
      <c r="AN8" s="770"/>
      <c r="AO8" s="770"/>
      <c r="AP8" s="770" t="s">
        <v>581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395</v>
      </c>
      <c r="B23" s="789" t="s">
        <v>396</v>
      </c>
      <c r="C23" s="790"/>
      <c r="D23" s="790"/>
      <c r="E23" s="790"/>
      <c r="F23" s="790"/>
      <c r="G23" s="790"/>
      <c r="H23" s="790"/>
      <c r="I23" s="790"/>
      <c r="J23" s="790"/>
      <c r="K23" s="790"/>
      <c r="L23" s="790"/>
      <c r="M23" s="790"/>
      <c r="N23" s="790"/>
      <c r="O23" s="790"/>
      <c r="P23" s="791"/>
      <c r="Q23" s="792">
        <f>SUM(Q7:Q22)</f>
        <v>5870</v>
      </c>
      <c r="R23" s="793"/>
      <c r="S23" s="793"/>
      <c r="T23" s="793"/>
      <c r="U23" s="793"/>
      <c r="V23" s="793">
        <f>SUM(V7:V22)</f>
        <v>5332</v>
      </c>
      <c r="W23" s="793"/>
      <c r="X23" s="793"/>
      <c r="Y23" s="793"/>
      <c r="Z23" s="793"/>
      <c r="AA23" s="793">
        <f>SUM(AA7:AA22)</f>
        <v>538</v>
      </c>
      <c r="AB23" s="793"/>
      <c r="AC23" s="793"/>
      <c r="AD23" s="793"/>
      <c r="AE23" s="794"/>
      <c r="AF23" s="795">
        <v>364</v>
      </c>
      <c r="AG23" s="793"/>
      <c r="AH23" s="793"/>
      <c r="AI23" s="793"/>
      <c r="AJ23" s="796"/>
      <c r="AK23" s="797"/>
      <c r="AL23" s="798"/>
      <c r="AM23" s="798"/>
      <c r="AN23" s="798"/>
      <c r="AO23" s="798"/>
      <c r="AP23" s="793">
        <f>SUM(AP7:AP22)</f>
        <v>2180</v>
      </c>
      <c r="AQ23" s="793"/>
      <c r="AR23" s="793"/>
      <c r="AS23" s="793"/>
      <c r="AT23" s="793"/>
      <c r="AU23" s="809"/>
      <c r="AV23" s="809"/>
      <c r="AW23" s="809"/>
      <c r="AX23" s="809"/>
      <c r="AY23" s="810"/>
      <c r="AZ23" s="811" t="s">
        <v>132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743</v>
      </c>
      <c r="R28" s="823"/>
      <c r="S28" s="823"/>
      <c r="T28" s="823"/>
      <c r="U28" s="823"/>
      <c r="V28" s="823">
        <v>740</v>
      </c>
      <c r="W28" s="823"/>
      <c r="X28" s="823"/>
      <c r="Y28" s="823"/>
      <c r="Z28" s="823"/>
      <c r="AA28" s="823">
        <v>3</v>
      </c>
      <c r="AB28" s="823"/>
      <c r="AC28" s="823"/>
      <c r="AD28" s="823"/>
      <c r="AE28" s="824"/>
      <c r="AF28" s="825">
        <v>3</v>
      </c>
      <c r="AG28" s="823"/>
      <c r="AH28" s="823"/>
      <c r="AI28" s="823"/>
      <c r="AJ28" s="826"/>
      <c r="AK28" s="827">
        <v>76</v>
      </c>
      <c r="AL28" s="828"/>
      <c r="AM28" s="828"/>
      <c r="AN28" s="828"/>
      <c r="AO28" s="828"/>
      <c r="AP28" s="828" t="s">
        <v>581</v>
      </c>
      <c r="AQ28" s="828"/>
      <c r="AR28" s="828"/>
      <c r="AS28" s="828"/>
      <c r="AT28" s="828"/>
      <c r="AU28" s="828" t="s">
        <v>513</v>
      </c>
      <c r="AV28" s="828"/>
      <c r="AW28" s="828"/>
      <c r="AX28" s="828"/>
      <c r="AY28" s="828"/>
      <c r="AZ28" s="829" t="s">
        <v>581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576</v>
      </c>
      <c r="R29" s="784"/>
      <c r="S29" s="784"/>
      <c r="T29" s="784"/>
      <c r="U29" s="784"/>
      <c r="V29" s="784">
        <v>569</v>
      </c>
      <c r="W29" s="784"/>
      <c r="X29" s="784"/>
      <c r="Y29" s="784"/>
      <c r="Z29" s="784"/>
      <c r="AA29" s="784">
        <v>7</v>
      </c>
      <c r="AB29" s="784"/>
      <c r="AC29" s="784"/>
      <c r="AD29" s="784"/>
      <c r="AE29" s="785"/>
      <c r="AF29" s="786">
        <v>7</v>
      </c>
      <c r="AG29" s="787"/>
      <c r="AH29" s="787"/>
      <c r="AI29" s="787"/>
      <c r="AJ29" s="788"/>
      <c r="AK29" s="834">
        <v>97</v>
      </c>
      <c r="AL29" s="830"/>
      <c r="AM29" s="830"/>
      <c r="AN29" s="830"/>
      <c r="AO29" s="830"/>
      <c r="AP29" s="830" t="s">
        <v>513</v>
      </c>
      <c r="AQ29" s="830"/>
      <c r="AR29" s="830"/>
      <c r="AS29" s="830"/>
      <c r="AT29" s="830"/>
      <c r="AU29" s="830" t="s">
        <v>513</v>
      </c>
      <c r="AV29" s="830"/>
      <c r="AW29" s="830"/>
      <c r="AX29" s="830"/>
      <c r="AY29" s="830"/>
      <c r="AZ29" s="831" t="s">
        <v>581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72</v>
      </c>
      <c r="R30" s="784"/>
      <c r="S30" s="784"/>
      <c r="T30" s="784"/>
      <c r="U30" s="784"/>
      <c r="V30" s="784">
        <v>71</v>
      </c>
      <c r="W30" s="784"/>
      <c r="X30" s="784"/>
      <c r="Y30" s="784"/>
      <c r="Z30" s="784"/>
      <c r="AA30" s="784">
        <v>1</v>
      </c>
      <c r="AB30" s="784"/>
      <c r="AC30" s="784"/>
      <c r="AD30" s="784"/>
      <c r="AE30" s="785"/>
      <c r="AF30" s="786">
        <v>1</v>
      </c>
      <c r="AG30" s="787"/>
      <c r="AH30" s="787"/>
      <c r="AI30" s="787"/>
      <c r="AJ30" s="788"/>
      <c r="AK30" s="834">
        <v>20</v>
      </c>
      <c r="AL30" s="830"/>
      <c r="AM30" s="830"/>
      <c r="AN30" s="830"/>
      <c r="AO30" s="830"/>
      <c r="AP30" s="830" t="s">
        <v>513</v>
      </c>
      <c r="AQ30" s="830"/>
      <c r="AR30" s="830"/>
      <c r="AS30" s="830"/>
      <c r="AT30" s="830"/>
      <c r="AU30" s="830" t="s">
        <v>513</v>
      </c>
      <c r="AV30" s="830"/>
      <c r="AW30" s="830"/>
      <c r="AX30" s="830"/>
      <c r="AY30" s="830"/>
      <c r="AZ30" s="831" t="s">
        <v>581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202</v>
      </c>
      <c r="R31" s="784"/>
      <c r="S31" s="784"/>
      <c r="T31" s="784"/>
      <c r="U31" s="784"/>
      <c r="V31" s="784">
        <v>195</v>
      </c>
      <c r="W31" s="784"/>
      <c r="X31" s="784"/>
      <c r="Y31" s="784"/>
      <c r="Z31" s="784"/>
      <c r="AA31" s="784">
        <v>7</v>
      </c>
      <c r="AB31" s="784"/>
      <c r="AC31" s="784"/>
      <c r="AD31" s="784"/>
      <c r="AE31" s="785"/>
      <c r="AF31" s="786">
        <v>7</v>
      </c>
      <c r="AG31" s="787"/>
      <c r="AH31" s="787"/>
      <c r="AI31" s="787"/>
      <c r="AJ31" s="788"/>
      <c r="AK31" s="834">
        <v>31</v>
      </c>
      <c r="AL31" s="830"/>
      <c r="AM31" s="830"/>
      <c r="AN31" s="830"/>
      <c r="AO31" s="830"/>
      <c r="AP31" s="830">
        <v>1303</v>
      </c>
      <c r="AQ31" s="830"/>
      <c r="AR31" s="830"/>
      <c r="AS31" s="830"/>
      <c r="AT31" s="830"/>
      <c r="AU31" s="830">
        <v>714</v>
      </c>
      <c r="AV31" s="830"/>
      <c r="AW31" s="830"/>
      <c r="AX31" s="830"/>
      <c r="AY31" s="830"/>
      <c r="AZ31" s="831" t="s">
        <v>581</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231</v>
      </c>
      <c r="R32" s="784"/>
      <c r="S32" s="784"/>
      <c r="T32" s="784"/>
      <c r="U32" s="784"/>
      <c r="V32" s="784">
        <v>230</v>
      </c>
      <c r="W32" s="784"/>
      <c r="X32" s="784"/>
      <c r="Y32" s="784"/>
      <c r="Z32" s="784"/>
      <c r="AA32" s="784">
        <v>1</v>
      </c>
      <c r="AB32" s="784"/>
      <c r="AC32" s="784"/>
      <c r="AD32" s="784"/>
      <c r="AE32" s="785"/>
      <c r="AF32" s="786">
        <v>1</v>
      </c>
      <c r="AG32" s="787"/>
      <c r="AH32" s="787"/>
      <c r="AI32" s="787"/>
      <c r="AJ32" s="788"/>
      <c r="AK32" s="834">
        <v>156</v>
      </c>
      <c r="AL32" s="830"/>
      <c r="AM32" s="830"/>
      <c r="AN32" s="830"/>
      <c r="AO32" s="830"/>
      <c r="AP32" s="830">
        <v>1202</v>
      </c>
      <c r="AQ32" s="830"/>
      <c r="AR32" s="830"/>
      <c r="AS32" s="830"/>
      <c r="AT32" s="830"/>
      <c r="AU32" s="830">
        <v>1191</v>
      </c>
      <c r="AV32" s="830"/>
      <c r="AW32" s="830"/>
      <c r="AX32" s="830"/>
      <c r="AY32" s="830"/>
      <c r="AZ32" s="831" t="s">
        <v>581</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395</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19</v>
      </c>
      <c r="AG63" s="844"/>
      <c r="AH63" s="844"/>
      <c r="AI63" s="844"/>
      <c r="AJ63" s="845"/>
      <c r="AK63" s="846"/>
      <c r="AL63" s="841"/>
      <c r="AM63" s="841"/>
      <c r="AN63" s="841"/>
      <c r="AO63" s="841"/>
      <c r="AP63" s="844">
        <f>SUM(AP28:AT32)</f>
        <v>2505</v>
      </c>
      <c r="AQ63" s="844"/>
      <c r="AR63" s="844"/>
      <c r="AS63" s="844"/>
      <c r="AT63" s="844"/>
      <c r="AU63" s="844">
        <f>SUM(AU28:AY32)</f>
        <v>1905</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401</v>
      </c>
      <c r="AB66" s="734"/>
      <c r="AC66" s="734"/>
      <c r="AD66" s="734"/>
      <c r="AE66" s="735"/>
      <c r="AF66" s="854" t="s">
        <v>420</v>
      </c>
      <c r="AG66" s="815"/>
      <c r="AH66" s="815"/>
      <c r="AI66" s="815"/>
      <c r="AJ66" s="855"/>
      <c r="AK66" s="733" t="s">
        <v>403</v>
      </c>
      <c r="AL66" s="728"/>
      <c r="AM66" s="728"/>
      <c r="AN66" s="728"/>
      <c r="AO66" s="729"/>
      <c r="AP66" s="733" t="s">
        <v>421</v>
      </c>
      <c r="AQ66" s="734"/>
      <c r="AR66" s="734"/>
      <c r="AS66" s="734"/>
      <c r="AT66" s="735"/>
      <c r="AU66" s="733" t="s">
        <v>422</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582</v>
      </c>
      <c r="C68" s="870"/>
      <c r="D68" s="870"/>
      <c r="E68" s="870"/>
      <c r="F68" s="870"/>
      <c r="G68" s="870"/>
      <c r="H68" s="870"/>
      <c r="I68" s="870"/>
      <c r="J68" s="870"/>
      <c r="K68" s="870"/>
      <c r="L68" s="870"/>
      <c r="M68" s="870"/>
      <c r="N68" s="870"/>
      <c r="O68" s="870"/>
      <c r="P68" s="871"/>
      <c r="Q68" s="872">
        <v>110</v>
      </c>
      <c r="R68" s="866"/>
      <c r="S68" s="866"/>
      <c r="T68" s="866"/>
      <c r="U68" s="866"/>
      <c r="V68" s="866">
        <v>18</v>
      </c>
      <c r="W68" s="866"/>
      <c r="X68" s="866"/>
      <c r="Y68" s="866"/>
      <c r="Z68" s="866"/>
      <c r="AA68" s="866">
        <v>92</v>
      </c>
      <c r="AB68" s="866"/>
      <c r="AC68" s="866"/>
      <c r="AD68" s="866"/>
      <c r="AE68" s="866"/>
      <c r="AF68" s="866">
        <v>9</v>
      </c>
      <c r="AG68" s="866"/>
      <c r="AH68" s="866"/>
      <c r="AI68" s="866"/>
      <c r="AJ68" s="866"/>
      <c r="AK68" s="866" t="s">
        <v>581</v>
      </c>
      <c r="AL68" s="866"/>
      <c r="AM68" s="866"/>
      <c r="AN68" s="866"/>
      <c r="AO68" s="866"/>
      <c r="AP68" s="866" t="s">
        <v>513</v>
      </c>
      <c r="AQ68" s="866"/>
      <c r="AR68" s="866"/>
      <c r="AS68" s="866"/>
      <c r="AT68" s="866"/>
      <c r="AU68" s="866" t="s">
        <v>513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583</v>
      </c>
      <c r="C69" s="874"/>
      <c r="D69" s="874"/>
      <c r="E69" s="874"/>
      <c r="F69" s="874"/>
      <c r="G69" s="874"/>
      <c r="H69" s="874"/>
      <c r="I69" s="874"/>
      <c r="J69" s="874"/>
      <c r="K69" s="874"/>
      <c r="L69" s="874"/>
      <c r="M69" s="874"/>
      <c r="N69" s="874"/>
      <c r="O69" s="874"/>
      <c r="P69" s="875"/>
      <c r="Q69" s="876">
        <v>2862</v>
      </c>
      <c r="R69" s="830"/>
      <c r="S69" s="830"/>
      <c r="T69" s="830"/>
      <c r="U69" s="830"/>
      <c r="V69" s="830">
        <v>2793</v>
      </c>
      <c r="W69" s="830"/>
      <c r="X69" s="830"/>
      <c r="Y69" s="830"/>
      <c r="Z69" s="830"/>
      <c r="AA69" s="830">
        <v>69</v>
      </c>
      <c r="AB69" s="830"/>
      <c r="AC69" s="830"/>
      <c r="AD69" s="830"/>
      <c r="AE69" s="830"/>
      <c r="AF69" s="830">
        <v>69</v>
      </c>
      <c r="AG69" s="830"/>
      <c r="AH69" s="830"/>
      <c r="AI69" s="830"/>
      <c r="AJ69" s="830"/>
      <c r="AK69" s="830" t="s">
        <v>581</v>
      </c>
      <c r="AL69" s="830"/>
      <c r="AM69" s="830"/>
      <c r="AN69" s="830"/>
      <c r="AO69" s="830"/>
      <c r="AP69" s="830" t="s">
        <v>513</v>
      </c>
      <c r="AQ69" s="830"/>
      <c r="AR69" s="830"/>
      <c r="AS69" s="830"/>
      <c r="AT69" s="830"/>
      <c r="AU69" s="830" t="s">
        <v>513</v>
      </c>
      <c r="AV69" s="830"/>
      <c r="AW69" s="830"/>
      <c r="AX69" s="830"/>
      <c r="AY69" s="830"/>
      <c r="AZ69" s="832" t="s">
        <v>589</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50</v>
      </c>
      <c r="R70" s="830"/>
      <c r="S70" s="830"/>
      <c r="T70" s="830"/>
      <c r="U70" s="830"/>
      <c r="V70" s="830">
        <v>50</v>
      </c>
      <c r="W70" s="830"/>
      <c r="X70" s="830"/>
      <c r="Y70" s="830"/>
      <c r="Z70" s="830"/>
      <c r="AA70" s="830">
        <v>0</v>
      </c>
      <c r="AB70" s="830"/>
      <c r="AC70" s="830"/>
      <c r="AD70" s="830"/>
      <c r="AE70" s="830"/>
      <c r="AF70" s="830">
        <v>0</v>
      </c>
      <c r="AG70" s="830"/>
      <c r="AH70" s="830"/>
      <c r="AI70" s="830"/>
      <c r="AJ70" s="830"/>
      <c r="AK70" s="830" t="s">
        <v>581</v>
      </c>
      <c r="AL70" s="830"/>
      <c r="AM70" s="830"/>
      <c r="AN70" s="830"/>
      <c r="AO70" s="830"/>
      <c r="AP70" s="830" t="s">
        <v>513</v>
      </c>
      <c r="AQ70" s="830"/>
      <c r="AR70" s="830"/>
      <c r="AS70" s="830"/>
      <c r="AT70" s="830"/>
      <c r="AU70" s="830" t="s">
        <v>513</v>
      </c>
      <c r="AV70" s="830"/>
      <c r="AW70" s="830"/>
      <c r="AX70" s="830"/>
      <c r="AY70" s="830"/>
      <c r="AZ70" s="832" t="s">
        <v>590</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584</v>
      </c>
      <c r="C71" s="874"/>
      <c r="D71" s="874"/>
      <c r="E71" s="874"/>
      <c r="F71" s="874"/>
      <c r="G71" s="874"/>
      <c r="H71" s="874"/>
      <c r="I71" s="874"/>
      <c r="J71" s="874"/>
      <c r="K71" s="874"/>
      <c r="L71" s="874"/>
      <c r="M71" s="874"/>
      <c r="N71" s="874"/>
      <c r="O71" s="874"/>
      <c r="P71" s="875"/>
      <c r="Q71" s="876">
        <v>135</v>
      </c>
      <c r="R71" s="830"/>
      <c r="S71" s="830"/>
      <c r="T71" s="830"/>
      <c r="U71" s="830"/>
      <c r="V71" s="830">
        <v>126</v>
      </c>
      <c r="W71" s="830"/>
      <c r="X71" s="830"/>
      <c r="Y71" s="830"/>
      <c r="Z71" s="830"/>
      <c r="AA71" s="830">
        <v>9</v>
      </c>
      <c r="AB71" s="830"/>
      <c r="AC71" s="830"/>
      <c r="AD71" s="830"/>
      <c r="AE71" s="830"/>
      <c r="AF71" s="830">
        <v>9</v>
      </c>
      <c r="AG71" s="830"/>
      <c r="AH71" s="830"/>
      <c r="AI71" s="830"/>
      <c r="AJ71" s="830"/>
      <c r="AK71" s="830" t="s">
        <v>581</v>
      </c>
      <c r="AL71" s="830"/>
      <c r="AM71" s="830"/>
      <c r="AN71" s="830"/>
      <c r="AO71" s="830"/>
      <c r="AP71" s="830" t="s">
        <v>513</v>
      </c>
      <c r="AQ71" s="830"/>
      <c r="AR71" s="830"/>
      <c r="AS71" s="830"/>
      <c r="AT71" s="830"/>
      <c r="AU71" s="830" t="s">
        <v>513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585</v>
      </c>
      <c r="C72" s="874"/>
      <c r="D72" s="874"/>
      <c r="E72" s="874"/>
      <c r="F72" s="874"/>
      <c r="G72" s="874"/>
      <c r="H72" s="874"/>
      <c r="I72" s="874"/>
      <c r="J72" s="874"/>
      <c r="K72" s="874"/>
      <c r="L72" s="874"/>
      <c r="M72" s="874"/>
      <c r="N72" s="874"/>
      <c r="O72" s="874"/>
      <c r="P72" s="875"/>
      <c r="Q72" s="876">
        <v>3291</v>
      </c>
      <c r="R72" s="830"/>
      <c r="S72" s="830"/>
      <c r="T72" s="830"/>
      <c r="U72" s="830"/>
      <c r="V72" s="830">
        <v>2907</v>
      </c>
      <c r="W72" s="830"/>
      <c r="X72" s="830"/>
      <c r="Y72" s="830"/>
      <c r="Z72" s="830"/>
      <c r="AA72" s="830">
        <v>384</v>
      </c>
      <c r="AB72" s="830"/>
      <c r="AC72" s="830"/>
      <c r="AD72" s="830"/>
      <c r="AE72" s="830"/>
      <c r="AF72" s="830">
        <v>384</v>
      </c>
      <c r="AG72" s="830"/>
      <c r="AH72" s="830"/>
      <c r="AI72" s="830"/>
      <c r="AJ72" s="830"/>
      <c r="AK72" s="830">
        <v>3</v>
      </c>
      <c r="AL72" s="830"/>
      <c r="AM72" s="830"/>
      <c r="AN72" s="830"/>
      <c r="AO72" s="830"/>
      <c r="AP72" s="830" t="s">
        <v>513</v>
      </c>
      <c r="AQ72" s="830"/>
      <c r="AR72" s="830"/>
      <c r="AS72" s="830"/>
      <c r="AT72" s="830"/>
      <c r="AU72" s="830" t="s">
        <v>513</v>
      </c>
      <c r="AV72" s="830"/>
      <c r="AW72" s="830"/>
      <c r="AX72" s="830"/>
      <c r="AY72" s="830"/>
      <c r="AZ72" s="832" t="s">
        <v>589</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585</v>
      </c>
      <c r="C73" s="874"/>
      <c r="D73" s="874"/>
      <c r="E73" s="874"/>
      <c r="F73" s="874"/>
      <c r="G73" s="874"/>
      <c r="H73" s="874"/>
      <c r="I73" s="874"/>
      <c r="J73" s="874"/>
      <c r="K73" s="874"/>
      <c r="L73" s="874"/>
      <c r="M73" s="874"/>
      <c r="N73" s="874"/>
      <c r="O73" s="874"/>
      <c r="P73" s="875"/>
      <c r="Q73" s="876">
        <v>9</v>
      </c>
      <c r="R73" s="830"/>
      <c r="S73" s="830"/>
      <c r="T73" s="830"/>
      <c r="U73" s="830"/>
      <c r="V73" s="830">
        <v>9</v>
      </c>
      <c r="W73" s="830"/>
      <c r="X73" s="830"/>
      <c r="Y73" s="830"/>
      <c r="Z73" s="830"/>
      <c r="AA73" s="830">
        <v>0</v>
      </c>
      <c r="AB73" s="830"/>
      <c r="AC73" s="830"/>
      <c r="AD73" s="830"/>
      <c r="AE73" s="830"/>
      <c r="AF73" s="830">
        <v>0</v>
      </c>
      <c r="AG73" s="830"/>
      <c r="AH73" s="830"/>
      <c r="AI73" s="830"/>
      <c r="AJ73" s="830"/>
      <c r="AK73" s="830" t="s">
        <v>581</v>
      </c>
      <c r="AL73" s="830"/>
      <c r="AM73" s="830"/>
      <c r="AN73" s="830"/>
      <c r="AO73" s="830"/>
      <c r="AP73" s="830" t="s">
        <v>513</v>
      </c>
      <c r="AQ73" s="830"/>
      <c r="AR73" s="830"/>
      <c r="AS73" s="830"/>
      <c r="AT73" s="830"/>
      <c r="AU73" s="830" t="s">
        <v>513</v>
      </c>
      <c r="AV73" s="830"/>
      <c r="AW73" s="830"/>
      <c r="AX73" s="830"/>
      <c r="AY73" s="830"/>
      <c r="AZ73" s="832" t="s">
        <v>591</v>
      </c>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586</v>
      </c>
      <c r="C74" s="874"/>
      <c r="D74" s="874"/>
      <c r="E74" s="874"/>
      <c r="F74" s="874"/>
      <c r="G74" s="874"/>
      <c r="H74" s="874"/>
      <c r="I74" s="874"/>
      <c r="J74" s="874"/>
      <c r="K74" s="874"/>
      <c r="L74" s="874"/>
      <c r="M74" s="874"/>
      <c r="N74" s="874"/>
      <c r="O74" s="874"/>
      <c r="P74" s="875"/>
      <c r="Q74" s="876">
        <v>67</v>
      </c>
      <c r="R74" s="830"/>
      <c r="S74" s="830"/>
      <c r="T74" s="830"/>
      <c r="U74" s="830"/>
      <c r="V74" s="830">
        <v>49</v>
      </c>
      <c r="W74" s="830"/>
      <c r="X74" s="830"/>
      <c r="Y74" s="830"/>
      <c r="Z74" s="830"/>
      <c r="AA74" s="830">
        <v>18</v>
      </c>
      <c r="AB74" s="830"/>
      <c r="AC74" s="830"/>
      <c r="AD74" s="830"/>
      <c r="AE74" s="830"/>
      <c r="AF74" s="830">
        <v>18</v>
      </c>
      <c r="AG74" s="830"/>
      <c r="AH74" s="830"/>
      <c r="AI74" s="830"/>
      <c r="AJ74" s="830"/>
      <c r="AK74" s="830" t="s">
        <v>581</v>
      </c>
      <c r="AL74" s="830"/>
      <c r="AM74" s="830"/>
      <c r="AN74" s="830"/>
      <c r="AO74" s="830"/>
      <c r="AP74" s="830" t="s">
        <v>513</v>
      </c>
      <c r="AQ74" s="830"/>
      <c r="AR74" s="830"/>
      <c r="AS74" s="830"/>
      <c r="AT74" s="830"/>
      <c r="AU74" s="830" t="s">
        <v>513</v>
      </c>
      <c r="AV74" s="830"/>
      <c r="AW74" s="830"/>
      <c r="AX74" s="830"/>
      <c r="AY74" s="830"/>
      <c r="AZ74" s="832" t="s">
        <v>589</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586</v>
      </c>
      <c r="C75" s="874"/>
      <c r="D75" s="874"/>
      <c r="E75" s="874"/>
      <c r="F75" s="874"/>
      <c r="G75" s="874"/>
      <c r="H75" s="874"/>
      <c r="I75" s="874"/>
      <c r="J75" s="874"/>
      <c r="K75" s="874"/>
      <c r="L75" s="874"/>
      <c r="M75" s="874"/>
      <c r="N75" s="874"/>
      <c r="O75" s="874"/>
      <c r="P75" s="875"/>
      <c r="Q75" s="877">
        <v>147566</v>
      </c>
      <c r="R75" s="878"/>
      <c r="S75" s="878"/>
      <c r="T75" s="878"/>
      <c r="U75" s="834"/>
      <c r="V75" s="879">
        <v>144092</v>
      </c>
      <c r="W75" s="878"/>
      <c r="X75" s="878"/>
      <c r="Y75" s="878"/>
      <c r="Z75" s="834"/>
      <c r="AA75" s="879">
        <v>3474</v>
      </c>
      <c r="AB75" s="878"/>
      <c r="AC75" s="878"/>
      <c r="AD75" s="878"/>
      <c r="AE75" s="834"/>
      <c r="AF75" s="879">
        <v>3474</v>
      </c>
      <c r="AG75" s="878"/>
      <c r="AH75" s="878"/>
      <c r="AI75" s="878"/>
      <c r="AJ75" s="834"/>
      <c r="AK75" s="879" t="s">
        <v>581</v>
      </c>
      <c r="AL75" s="878"/>
      <c r="AM75" s="878"/>
      <c r="AN75" s="878"/>
      <c r="AO75" s="834"/>
      <c r="AP75" s="879" t="s">
        <v>513</v>
      </c>
      <c r="AQ75" s="878"/>
      <c r="AR75" s="878"/>
      <c r="AS75" s="878"/>
      <c r="AT75" s="834"/>
      <c r="AU75" s="879" t="s">
        <v>513</v>
      </c>
      <c r="AV75" s="878"/>
      <c r="AW75" s="878"/>
      <c r="AX75" s="878"/>
      <c r="AY75" s="834"/>
      <c r="AZ75" s="832" t="s">
        <v>592</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587</v>
      </c>
      <c r="C76" s="874"/>
      <c r="D76" s="874"/>
      <c r="E76" s="874"/>
      <c r="F76" s="874"/>
      <c r="G76" s="874"/>
      <c r="H76" s="874"/>
      <c r="I76" s="874"/>
      <c r="J76" s="874"/>
      <c r="K76" s="874"/>
      <c r="L76" s="874"/>
      <c r="M76" s="874"/>
      <c r="N76" s="874"/>
      <c r="O76" s="874"/>
      <c r="P76" s="875"/>
      <c r="Q76" s="877">
        <v>430</v>
      </c>
      <c r="R76" s="878"/>
      <c r="S76" s="878"/>
      <c r="T76" s="878"/>
      <c r="U76" s="834"/>
      <c r="V76" s="879">
        <v>421</v>
      </c>
      <c r="W76" s="878"/>
      <c r="X76" s="878"/>
      <c r="Y76" s="878"/>
      <c r="Z76" s="834"/>
      <c r="AA76" s="879">
        <v>9</v>
      </c>
      <c r="AB76" s="878"/>
      <c r="AC76" s="878"/>
      <c r="AD76" s="878"/>
      <c r="AE76" s="834"/>
      <c r="AF76" s="879">
        <v>9</v>
      </c>
      <c r="AG76" s="878"/>
      <c r="AH76" s="878"/>
      <c r="AI76" s="878"/>
      <c r="AJ76" s="834"/>
      <c r="AK76" s="879" t="s">
        <v>581</v>
      </c>
      <c r="AL76" s="878"/>
      <c r="AM76" s="878"/>
      <c r="AN76" s="878"/>
      <c r="AO76" s="834"/>
      <c r="AP76" s="879" t="s">
        <v>513</v>
      </c>
      <c r="AQ76" s="878"/>
      <c r="AR76" s="878"/>
      <c r="AS76" s="878"/>
      <c r="AT76" s="834"/>
      <c r="AU76" s="879" t="s">
        <v>513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588</v>
      </c>
      <c r="C77" s="874"/>
      <c r="D77" s="874"/>
      <c r="E77" s="874"/>
      <c r="F77" s="874"/>
      <c r="G77" s="874"/>
      <c r="H77" s="874"/>
      <c r="I77" s="874"/>
      <c r="J77" s="874"/>
      <c r="K77" s="874"/>
      <c r="L77" s="874"/>
      <c r="M77" s="874"/>
      <c r="N77" s="874"/>
      <c r="O77" s="874"/>
      <c r="P77" s="875"/>
      <c r="Q77" s="877">
        <v>289</v>
      </c>
      <c r="R77" s="878"/>
      <c r="S77" s="878"/>
      <c r="T77" s="878"/>
      <c r="U77" s="834"/>
      <c r="V77" s="879">
        <v>283</v>
      </c>
      <c r="W77" s="878"/>
      <c r="X77" s="878"/>
      <c r="Y77" s="878"/>
      <c r="Z77" s="834"/>
      <c r="AA77" s="879">
        <v>6</v>
      </c>
      <c r="AB77" s="878"/>
      <c r="AC77" s="878"/>
      <c r="AD77" s="878"/>
      <c r="AE77" s="834"/>
      <c r="AF77" s="879">
        <v>6</v>
      </c>
      <c r="AG77" s="878"/>
      <c r="AH77" s="878"/>
      <c r="AI77" s="878"/>
      <c r="AJ77" s="834"/>
      <c r="AK77" s="879" t="s">
        <v>581</v>
      </c>
      <c r="AL77" s="878"/>
      <c r="AM77" s="878"/>
      <c r="AN77" s="878"/>
      <c r="AO77" s="834"/>
      <c r="AP77" s="879" t="s">
        <v>513</v>
      </c>
      <c r="AQ77" s="878"/>
      <c r="AR77" s="878"/>
      <c r="AS77" s="878"/>
      <c r="AT77" s="834"/>
      <c r="AU77" s="879" t="s">
        <v>513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395</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SUM(AF68:AJ77)</f>
        <v>3978</v>
      </c>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312</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312</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312</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224218</v>
      </c>
      <c r="AB110" s="900"/>
      <c r="AC110" s="900"/>
      <c r="AD110" s="900"/>
      <c r="AE110" s="901"/>
      <c r="AF110" s="902">
        <v>227440</v>
      </c>
      <c r="AG110" s="900"/>
      <c r="AH110" s="900"/>
      <c r="AI110" s="900"/>
      <c r="AJ110" s="901"/>
      <c r="AK110" s="902">
        <v>228836</v>
      </c>
      <c r="AL110" s="900"/>
      <c r="AM110" s="900"/>
      <c r="AN110" s="900"/>
      <c r="AO110" s="901"/>
      <c r="AP110" s="903">
        <v>13.3</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2261303</v>
      </c>
      <c r="BR110" s="931"/>
      <c r="BS110" s="931"/>
      <c r="BT110" s="931"/>
      <c r="BU110" s="931"/>
      <c r="BV110" s="931">
        <v>2248134</v>
      </c>
      <c r="BW110" s="931"/>
      <c r="BX110" s="931"/>
      <c r="BY110" s="931"/>
      <c r="BZ110" s="931"/>
      <c r="CA110" s="931">
        <v>2180243</v>
      </c>
      <c r="CB110" s="931"/>
      <c r="CC110" s="931"/>
      <c r="CD110" s="931"/>
      <c r="CE110" s="931"/>
      <c r="CF110" s="944">
        <v>127.1</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440</v>
      </c>
      <c r="DH110" s="931"/>
      <c r="DI110" s="931"/>
      <c r="DJ110" s="931"/>
      <c r="DK110" s="931"/>
      <c r="DL110" s="931" t="s">
        <v>132</v>
      </c>
      <c r="DM110" s="931"/>
      <c r="DN110" s="931"/>
      <c r="DO110" s="931"/>
      <c r="DP110" s="931"/>
      <c r="DQ110" s="931" t="s">
        <v>440</v>
      </c>
      <c r="DR110" s="931"/>
      <c r="DS110" s="931"/>
      <c r="DT110" s="931"/>
      <c r="DU110" s="931"/>
      <c r="DV110" s="932" t="s">
        <v>440</v>
      </c>
      <c r="DW110" s="932"/>
      <c r="DX110" s="932"/>
      <c r="DY110" s="932"/>
      <c r="DZ110" s="933"/>
    </row>
    <row r="111" spans="1:131" s="230" customFormat="1" ht="26.25" customHeight="1" x14ac:dyDescent="0.15">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132</v>
      </c>
      <c r="AB111" s="938"/>
      <c r="AC111" s="938"/>
      <c r="AD111" s="938"/>
      <c r="AE111" s="939"/>
      <c r="AF111" s="940" t="s">
        <v>440</v>
      </c>
      <c r="AG111" s="938"/>
      <c r="AH111" s="938"/>
      <c r="AI111" s="938"/>
      <c r="AJ111" s="939"/>
      <c r="AK111" s="940" t="s">
        <v>440</v>
      </c>
      <c r="AL111" s="938"/>
      <c r="AM111" s="938"/>
      <c r="AN111" s="938"/>
      <c r="AO111" s="939"/>
      <c r="AP111" s="941" t="s">
        <v>440</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t="s">
        <v>132</v>
      </c>
      <c r="BR111" s="926"/>
      <c r="BS111" s="926"/>
      <c r="BT111" s="926"/>
      <c r="BU111" s="926"/>
      <c r="BV111" s="926" t="s">
        <v>440</v>
      </c>
      <c r="BW111" s="926"/>
      <c r="BX111" s="926"/>
      <c r="BY111" s="926"/>
      <c r="BZ111" s="926"/>
      <c r="CA111" s="926" t="s">
        <v>132</v>
      </c>
      <c r="CB111" s="926"/>
      <c r="CC111" s="926"/>
      <c r="CD111" s="926"/>
      <c r="CE111" s="926"/>
      <c r="CF111" s="920" t="s">
        <v>132</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440</v>
      </c>
      <c r="DH111" s="926"/>
      <c r="DI111" s="926"/>
      <c r="DJ111" s="926"/>
      <c r="DK111" s="926"/>
      <c r="DL111" s="926" t="s">
        <v>440</v>
      </c>
      <c r="DM111" s="926"/>
      <c r="DN111" s="926"/>
      <c r="DO111" s="926"/>
      <c r="DP111" s="926"/>
      <c r="DQ111" s="926" t="s">
        <v>440</v>
      </c>
      <c r="DR111" s="926"/>
      <c r="DS111" s="926"/>
      <c r="DT111" s="926"/>
      <c r="DU111" s="926"/>
      <c r="DV111" s="927" t="s">
        <v>440</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440</v>
      </c>
      <c r="AG112" s="959"/>
      <c r="AH112" s="959"/>
      <c r="AI112" s="959"/>
      <c r="AJ112" s="960"/>
      <c r="AK112" s="961" t="s">
        <v>132</v>
      </c>
      <c r="AL112" s="959"/>
      <c r="AM112" s="959"/>
      <c r="AN112" s="959"/>
      <c r="AO112" s="960"/>
      <c r="AP112" s="962" t="s">
        <v>440</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1861169</v>
      </c>
      <c r="BR112" s="926"/>
      <c r="BS112" s="926"/>
      <c r="BT112" s="926"/>
      <c r="BU112" s="926"/>
      <c r="BV112" s="926">
        <v>1808584</v>
      </c>
      <c r="BW112" s="926"/>
      <c r="BX112" s="926"/>
      <c r="BY112" s="926"/>
      <c r="BZ112" s="926"/>
      <c r="CA112" s="926">
        <v>1904998</v>
      </c>
      <c r="CB112" s="926"/>
      <c r="CC112" s="926"/>
      <c r="CD112" s="926"/>
      <c r="CE112" s="926"/>
      <c r="CF112" s="920">
        <v>111.1</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440</v>
      </c>
      <c r="DH112" s="926"/>
      <c r="DI112" s="926"/>
      <c r="DJ112" s="926"/>
      <c r="DK112" s="926"/>
      <c r="DL112" s="926" t="s">
        <v>440</v>
      </c>
      <c r="DM112" s="926"/>
      <c r="DN112" s="926"/>
      <c r="DO112" s="926"/>
      <c r="DP112" s="926"/>
      <c r="DQ112" s="926" t="s">
        <v>440</v>
      </c>
      <c r="DR112" s="926"/>
      <c r="DS112" s="926"/>
      <c r="DT112" s="926"/>
      <c r="DU112" s="926"/>
      <c r="DV112" s="927" t="s">
        <v>440</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169036</v>
      </c>
      <c r="AB113" s="938"/>
      <c r="AC113" s="938"/>
      <c r="AD113" s="938"/>
      <c r="AE113" s="939"/>
      <c r="AF113" s="940">
        <v>170130</v>
      </c>
      <c r="AG113" s="938"/>
      <c r="AH113" s="938"/>
      <c r="AI113" s="938"/>
      <c r="AJ113" s="939"/>
      <c r="AK113" s="940">
        <v>185776</v>
      </c>
      <c r="AL113" s="938"/>
      <c r="AM113" s="938"/>
      <c r="AN113" s="938"/>
      <c r="AO113" s="939"/>
      <c r="AP113" s="941">
        <v>10.8</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t="s">
        <v>440</v>
      </c>
      <c r="BR113" s="926"/>
      <c r="BS113" s="926"/>
      <c r="BT113" s="926"/>
      <c r="BU113" s="926"/>
      <c r="BV113" s="926" t="s">
        <v>440</v>
      </c>
      <c r="BW113" s="926"/>
      <c r="BX113" s="926"/>
      <c r="BY113" s="926"/>
      <c r="BZ113" s="926"/>
      <c r="CA113" s="926" t="s">
        <v>132</v>
      </c>
      <c r="CB113" s="926"/>
      <c r="CC113" s="926"/>
      <c r="CD113" s="926"/>
      <c r="CE113" s="926"/>
      <c r="CF113" s="920" t="s">
        <v>440</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440</v>
      </c>
      <c r="DH113" s="959"/>
      <c r="DI113" s="959"/>
      <c r="DJ113" s="959"/>
      <c r="DK113" s="960"/>
      <c r="DL113" s="961" t="s">
        <v>132</v>
      </c>
      <c r="DM113" s="959"/>
      <c r="DN113" s="959"/>
      <c r="DO113" s="959"/>
      <c r="DP113" s="960"/>
      <c r="DQ113" s="961" t="s">
        <v>132</v>
      </c>
      <c r="DR113" s="959"/>
      <c r="DS113" s="959"/>
      <c r="DT113" s="959"/>
      <c r="DU113" s="960"/>
      <c r="DV113" s="962" t="s">
        <v>132</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16766</v>
      </c>
      <c r="AB114" s="959"/>
      <c r="AC114" s="959"/>
      <c r="AD114" s="959"/>
      <c r="AE114" s="960"/>
      <c r="AF114" s="961" t="s">
        <v>440</v>
      </c>
      <c r="AG114" s="959"/>
      <c r="AH114" s="959"/>
      <c r="AI114" s="959"/>
      <c r="AJ114" s="960"/>
      <c r="AK114" s="961" t="s">
        <v>132</v>
      </c>
      <c r="AL114" s="959"/>
      <c r="AM114" s="959"/>
      <c r="AN114" s="959"/>
      <c r="AO114" s="960"/>
      <c r="AP114" s="962" t="s">
        <v>132</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310322</v>
      </c>
      <c r="BR114" s="926"/>
      <c r="BS114" s="926"/>
      <c r="BT114" s="926"/>
      <c r="BU114" s="926"/>
      <c r="BV114" s="926">
        <v>262071</v>
      </c>
      <c r="BW114" s="926"/>
      <c r="BX114" s="926"/>
      <c r="BY114" s="926"/>
      <c r="BZ114" s="926"/>
      <c r="CA114" s="926">
        <v>276010</v>
      </c>
      <c r="CB114" s="926"/>
      <c r="CC114" s="926"/>
      <c r="CD114" s="926"/>
      <c r="CE114" s="926"/>
      <c r="CF114" s="920">
        <v>16.100000000000001</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440</v>
      </c>
      <c r="DH114" s="959"/>
      <c r="DI114" s="959"/>
      <c r="DJ114" s="959"/>
      <c r="DK114" s="960"/>
      <c r="DL114" s="961" t="s">
        <v>440</v>
      </c>
      <c r="DM114" s="959"/>
      <c r="DN114" s="959"/>
      <c r="DO114" s="959"/>
      <c r="DP114" s="960"/>
      <c r="DQ114" s="961" t="s">
        <v>132</v>
      </c>
      <c r="DR114" s="959"/>
      <c r="DS114" s="959"/>
      <c r="DT114" s="959"/>
      <c r="DU114" s="960"/>
      <c r="DV114" s="962" t="s">
        <v>440</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440</v>
      </c>
      <c r="AB115" s="938"/>
      <c r="AC115" s="938"/>
      <c r="AD115" s="938"/>
      <c r="AE115" s="939"/>
      <c r="AF115" s="940" t="s">
        <v>440</v>
      </c>
      <c r="AG115" s="938"/>
      <c r="AH115" s="938"/>
      <c r="AI115" s="938"/>
      <c r="AJ115" s="939"/>
      <c r="AK115" s="940" t="s">
        <v>440</v>
      </c>
      <c r="AL115" s="938"/>
      <c r="AM115" s="938"/>
      <c r="AN115" s="938"/>
      <c r="AO115" s="939"/>
      <c r="AP115" s="941" t="s">
        <v>132</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132</v>
      </c>
      <c r="BR115" s="926"/>
      <c r="BS115" s="926"/>
      <c r="BT115" s="926"/>
      <c r="BU115" s="926"/>
      <c r="BV115" s="926" t="s">
        <v>132</v>
      </c>
      <c r="BW115" s="926"/>
      <c r="BX115" s="926"/>
      <c r="BY115" s="926"/>
      <c r="BZ115" s="926"/>
      <c r="CA115" s="926" t="s">
        <v>440</v>
      </c>
      <c r="CB115" s="926"/>
      <c r="CC115" s="926"/>
      <c r="CD115" s="926"/>
      <c r="CE115" s="926"/>
      <c r="CF115" s="920" t="s">
        <v>440</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132</v>
      </c>
      <c r="DH115" s="959"/>
      <c r="DI115" s="959"/>
      <c r="DJ115" s="959"/>
      <c r="DK115" s="960"/>
      <c r="DL115" s="961" t="s">
        <v>440</v>
      </c>
      <c r="DM115" s="959"/>
      <c r="DN115" s="959"/>
      <c r="DO115" s="959"/>
      <c r="DP115" s="960"/>
      <c r="DQ115" s="961" t="s">
        <v>440</v>
      </c>
      <c r="DR115" s="959"/>
      <c r="DS115" s="959"/>
      <c r="DT115" s="959"/>
      <c r="DU115" s="960"/>
      <c r="DV115" s="962" t="s">
        <v>132</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440</v>
      </c>
      <c r="AB116" s="959"/>
      <c r="AC116" s="959"/>
      <c r="AD116" s="959"/>
      <c r="AE116" s="960"/>
      <c r="AF116" s="961" t="s">
        <v>132</v>
      </c>
      <c r="AG116" s="959"/>
      <c r="AH116" s="959"/>
      <c r="AI116" s="959"/>
      <c r="AJ116" s="960"/>
      <c r="AK116" s="961" t="s">
        <v>440</v>
      </c>
      <c r="AL116" s="959"/>
      <c r="AM116" s="959"/>
      <c r="AN116" s="959"/>
      <c r="AO116" s="960"/>
      <c r="AP116" s="962" t="s">
        <v>440</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132</v>
      </c>
      <c r="BR116" s="926"/>
      <c r="BS116" s="926"/>
      <c r="BT116" s="926"/>
      <c r="BU116" s="926"/>
      <c r="BV116" s="926" t="s">
        <v>132</v>
      </c>
      <c r="BW116" s="926"/>
      <c r="BX116" s="926"/>
      <c r="BY116" s="926"/>
      <c r="BZ116" s="926"/>
      <c r="CA116" s="926" t="s">
        <v>440</v>
      </c>
      <c r="CB116" s="926"/>
      <c r="CC116" s="926"/>
      <c r="CD116" s="926"/>
      <c r="CE116" s="926"/>
      <c r="CF116" s="920" t="s">
        <v>132</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132</v>
      </c>
      <c r="DH116" s="959"/>
      <c r="DI116" s="959"/>
      <c r="DJ116" s="959"/>
      <c r="DK116" s="960"/>
      <c r="DL116" s="961" t="s">
        <v>132</v>
      </c>
      <c r="DM116" s="959"/>
      <c r="DN116" s="959"/>
      <c r="DO116" s="959"/>
      <c r="DP116" s="960"/>
      <c r="DQ116" s="961" t="s">
        <v>440</v>
      </c>
      <c r="DR116" s="959"/>
      <c r="DS116" s="959"/>
      <c r="DT116" s="959"/>
      <c r="DU116" s="960"/>
      <c r="DV116" s="962" t="s">
        <v>132</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410020</v>
      </c>
      <c r="AB117" s="979"/>
      <c r="AC117" s="979"/>
      <c r="AD117" s="979"/>
      <c r="AE117" s="980"/>
      <c r="AF117" s="981">
        <v>397570</v>
      </c>
      <c r="AG117" s="979"/>
      <c r="AH117" s="979"/>
      <c r="AI117" s="979"/>
      <c r="AJ117" s="980"/>
      <c r="AK117" s="981">
        <v>414612</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440</v>
      </c>
      <c r="BW117" s="926"/>
      <c r="BX117" s="926"/>
      <c r="BY117" s="926"/>
      <c r="BZ117" s="926"/>
      <c r="CA117" s="926" t="s">
        <v>132</v>
      </c>
      <c r="CB117" s="926"/>
      <c r="CC117" s="926"/>
      <c r="CD117" s="926"/>
      <c r="CE117" s="926"/>
      <c r="CF117" s="920" t="s">
        <v>440</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440</v>
      </c>
      <c r="DH117" s="959"/>
      <c r="DI117" s="959"/>
      <c r="DJ117" s="959"/>
      <c r="DK117" s="960"/>
      <c r="DL117" s="961" t="s">
        <v>440</v>
      </c>
      <c r="DM117" s="959"/>
      <c r="DN117" s="959"/>
      <c r="DO117" s="959"/>
      <c r="DP117" s="960"/>
      <c r="DQ117" s="961" t="s">
        <v>440</v>
      </c>
      <c r="DR117" s="959"/>
      <c r="DS117" s="959"/>
      <c r="DT117" s="959"/>
      <c r="DU117" s="960"/>
      <c r="DV117" s="962" t="s">
        <v>132</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312</v>
      </c>
      <c r="AL118" s="893"/>
      <c r="AM118" s="893"/>
      <c r="AN118" s="893"/>
      <c r="AO118" s="894"/>
      <c r="AP118" s="970" t="s">
        <v>434</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440</v>
      </c>
      <c r="BW118" s="1000"/>
      <c r="BX118" s="1000"/>
      <c r="BY118" s="1000"/>
      <c r="BZ118" s="1000"/>
      <c r="CA118" s="1000" t="s">
        <v>440</v>
      </c>
      <c r="CB118" s="1000"/>
      <c r="CC118" s="1000"/>
      <c r="CD118" s="1000"/>
      <c r="CE118" s="1000"/>
      <c r="CF118" s="920" t="s">
        <v>132</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440</v>
      </c>
      <c r="DM118" s="959"/>
      <c r="DN118" s="959"/>
      <c r="DO118" s="959"/>
      <c r="DP118" s="960"/>
      <c r="DQ118" s="961" t="s">
        <v>440</v>
      </c>
      <c r="DR118" s="959"/>
      <c r="DS118" s="959"/>
      <c r="DT118" s="959"/>
      <c r="DU118" s="960"/>
      <c r="DV118" s="962" t="s">
        <v>440</v>
      </c>
      <c r="DW118" s="963"/>
      <c r="DX118" s="963"/>
      <c r="DY118" s="963"/>
      <c r="DZ118" s="964"/>
    </row>
    <row r="119" spans="1:130" s="230" customFormat="1" ht="26.25" customHeight="1" x14ac:dyDescent="0.15">
      <c r="A119" s="1057"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132</v>
      </c>
      <c r="AB119" s="900"/>
      <c r="AC119" s="900"/>
      <c r="AD119" s="900"/>
      <c r="AE119" s="901"/>
      <c r="AF119" s="902" t="s">
        <v>440</v>
      </c>
      <c r="AG119" s="900"/>
      <c r="AH119" s="900"/>
      <c r="AI119" s="900"/>
      <c r="AJ119" s="901"/>
      <c r="AK119" s="902" t="s">
        <v>440</v>
      </c>
      <c r="AL119" s="900"/>
      <c r="AM119" s="900"/>
      <c r="AN119" s="900"/>
      <c r="AO119" s="901"/>
      <c r="AP119" s="903" t="s">
        <v>440</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465</v>
      </c>
      <c r="BP119" s="1005"/>
      <c r="BQ119" s="999">
        <v>4432794</v>
      </c>
      <c r="BR119" s="1000"/>
      <c r="BS119" s="1000"/>
      <c r="BT119" s="1000"/>
      <c r="BU119" s="1000"/>
      <c r="BV119" s="1000">
        <v>4318789</v>
      </c>
      <c r="BW119" s="1000"/>
      <c r="BX119" s="1000"/>
      <c r="BY119" s="1000"/>
      <c r="BZ119" s="1000"/>
      <c r="CA119" s="1000">
        <v>4361251</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440</v>
      </c>
      <c r="DH119" s="986"/>
      <c r="DI119" s="986"/>
      <c r="DJ119" s="986"/>
      <c r="DK119" s="987"/>
      <c r="DL119" s="985" t="s">
        <v>440</v>
      </c>
      <c r="DM119" s="986"/>
      <c r="DN119" s="986"/>
      <c r="DO119" s="986"/>
      <c r="DP119" s="987"/>
      <c r="DQ119" s="985" t="s">
        <v>440</v>
      </c>
      <c r="DR119" s="986"/>
      <c r="DS119" s="986"/>
      <c r="DT119" s="986"/>
      <c r="DU119" s="987"/>
      <c r="DV119" s="988" t="s">
        <v>440</v>
      </c>
      <c r="DW119" s="989"/>
      <c r="DX119" s="989"/>
      <c r="DY119" s="989"/>
      <c r="DZ119" s="990"/>
    </row>
    <row r="120" spans="1:130" s="230" customFormat="1" ht="26.25" customHeight="1" x14ac:dyDescent="0.15">
      <c r="A120" s="1058"/>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440</v>
      </c>
      <c r="AB120" s="959"/>
      <c r="AC120" s="959"/>
      <c r="AD120" s="959"/>
      <c r="AE120" s="960"/>
      <c r="AF120" s="961" t="s">
        <v>440</v>
      </c>
      <c r="AG120" s="959"/>
      <c r="AH120" s="959"/>
      <c r="AI120" s="959"/>
      <c r="AJ120" s="960"/>
      <c r="AK120" s="961" t="s">
        <v>440</v>
      </c>
      <c r="AL120" s="959"/>
      <c r="AM120" s="959"/>
      <c r="AN120" s="959"/>
      <c r="AO120" s="960"/>
      <c r="AP120" s="962" t="s">
        <v>132</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4653928</v>
      </c>
      <c r="BR120" s="931"/>
      <c r="BS120" s="931"/>
      <c r="BT120" s="931"/>
      <c r="BU120" s="931"/>
      <c r="BV120" s="931">
        <v>5431592</v>
      </c>
      <c r="BW120" s="931"/>
      <c r="BX120" s="931"/>
      <c r="BY120" s="931"/>
      <c r="BZ120" s="931"/>
      <c r="CA120" s="931">
        <v>6101697</v>
      </c>
      <c r="CB120" s="931"/>
      <c r="CC120" s="931"/>
      <c r="CD120" s="931"/>
      <c r="CE120" s="931"/>
      <c r="CF120" s="944">
        <v>355.7</v>
      </c>
      <c r="CG120" s="945"/>
      <c r="CH120" s="945"/>
      <c r="CI120" s="945"/>
      <c r="CJ120" s="945"/>
      <c r="CK120" s="1006" t="s">
        <v>469</v>
      </c>
      <c r="CL120" s="1007"/>
      <c r="CM120" s="1007"/>
      <c r="CN120" s="1007"/>
      <c r="CO120" s="1008"/>
      <c r="CP120" s="1014" t="s">
        <v>412</v>
      </c>
      <c r="CQ120" s="1015"/>
      <c r="CR120" s="1015"/>
      <c r="CS120" s="1015"/>
      <c r="CT120" s="1015"/>
      <c r="CU120" s="1015"/>
      <c r="CV120" s="1015"/>
      <c r="CW120" s="1015"/>
      <c r="CX120" s="1015"/>
      <c r="CY120" s="1015"/>
      <c r="CZ120" s="1015"/>
      <c r="DA120" s="1015"/>
      <c r="DB120" s="1015"/>
      <c r="DC120" s="1015"/>
      <c r="DD120" s="1015"/>
      <c r="DE120" s="1015"/>
      <c r="DF120" s="1016"/>
      <c r="DG120" s="930">
        <v>1316467</v>
      </c>
      <c r="DH120" s="931"/>
      <c r="DI120" s="931"/>
      <c r="DJ120" s="931"/>
      <c r="DK120" s="931"/>
      <c r="DL120" s="931">
        <v>1209944</v>
      </c>
      <c r="DM120" s="931"/>
      <c r="DN120" s="931"/>
      <c r="DO120" s="931"/>
      <c r="DP120" s="931"/>
      <c r="DQ120" s="931">
        <v>1191017</v>
      </c>
      <c r="DR120" s="931"/>
      <c r="DS120" s="931"/>
      <c r="DT120" s="931"/>
      <c r="DU120" s="931"/>
      <c r="DV120" s="932">
        <v>69.400000000000006</v>
      </c>
      <c r="DW120" s="932"/>
      <c r="DX120" s="932"/>
      <c r="DY120" s="932"/>
      <c r="DZ120" s="933"/>
    </row>
    <row r="121" spans="1:130" s="230" customFormat="1" ht="26.25" customHeight="1" x14ac:dyDescent="0.15">
      <c r="A121" s="1058"/>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440</v>
      </c>
      <c r="AB121" s="959"/>
      <c r="AC121" s="959"/>
      <c r="AD121" s="959"/>
      <c r="AE121" s="960"/>
      <c r="AF121" s="961" t="s">
        <v>440</v>
      </c>
      <c r="AG121" s="959"/>
      <c r="AH121" s="959"/>
      <c r="AI121" s="959"/>
      <c r="AJ121" s="960"/>
      <c r="AK121" s="961" t="s">
        <v>440</v>
      </c>
      <c r="AL121" s="959"/>
      <c r="AM121" s="959"/>
      <c r="AN121" s="959"/>
      <c r="AO121" s="960"/>
      <c r="AP121" s="962" t="s">
        <v>440</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125855</v>
      </c>
      <c r="BR121" s="926"/>
      <c r="BS121" s="926"/>
      <c r="BT121" s="926"/>
      <c r="BU121" s="926"/>
      <c r="BV121" s="926">
        <v>98232</v>
      </c>
      <c r="BW121" s="926"/>
      <c r="BX121" s="926"/>
      <c r="BY121" s="926"/>
      <c r="BZ121" s="926"/>
      <c r="CA121" s="926">
        <v>165543</v>
      </c>
      <c r="CB121" s="926"/>
      <c r="CC121" s="926"/>
      <c r="CD121" s="926"/>
      <c r="CE121" s="926"/>
      <c r="CF121" s="920">
        <v>9.6999999999999993</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v>544702</v>
      </c>
      <c r="DH121" s="926"/>
      <c r="DI121" s="926"/>
      <c r="DJ121" s="926"/>
      <c r="DK121" s="926"/>
      <c r="DL121" s="926">
        <v>595092</v>
      </c>
      <c r="DM121" s="926"/>
      <c r="DN121" s="926"/>
      <c r="DO121" s="926"/>
      <c r="DP121" s="926"/>
      <c r="DQ121" s="926">
        <v>713981</v>
      </c>
      <c r="DR121" s="926"/>
      <c r="DS121" s="926"/>
      <c r="DT121" s="926"/>
      <c r="DU121" s="926"/>
      <c r="DV121" s="927">
        <v>41.6</v>
      </c>
      <c r="DW121" s="927"/>
      <c r="DX121" s="927"/>
      <c r="DY121" s="927"/>
      <c r="DZ121" s="928"/>
    </row>
    <row r="122" spans="1:130" s="230" customFormat="1" ht="26.25" customHeight="1" x14ac:dyDescent="0.15">
      <c r="A122" s="1058"/>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440</v>
      </c>
      <c r="AB122" s="959"/>
      <c r="AC122" s="959"/>
      <c r="AD122" s="959"/>
      <c r="AE122" s="960"/>
      <c r="AF122" s="961" t="s">
        <v>440</v>
      </c>
      <c r="AG122" s="959"/>
      <c r="AH122" s="959"/>
      <c r="AI122" s="959"/>
      <c r="AJ122" s="960"/>
      <c r="AK122" s="961" t="s">
        <v>440</v>
      </c>
      <c r="AL122" s="959"/>
      <c r="AM122" s="959"/>
      <c r="AN122" s="959"/>
      <c r="AO122" s="960"/>
      <c r="AP122" s="962" t="s">
        <v>440</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2484737</v>
      </c>
      <c r="BR122" s="1000"/>
      <c r="BS122" s="1000"/>
      <c r="BT122" s="1000"/>
      <c r="BU122" s="1000"/>
      <c r="BV122" s="1000">
        <v>2341090</v>
      </c>
      <c r="BW122" s="1000"/>
      <c r="BX122" s="1000"/>
      <c r="BY122" s="1000"/>
      <c r="BZ122" s="1000"/>
      <c r="CA122" s="1000">
        <v>2227713</v>
      </c>
      <c r="CB122" s="1000"/>
      <c r="CC122" s="1000"/>
      <c r="CD122" s="1000"/>
      <c r="CE122" s="1000"/>
      <c r="CF122" s="1017">
        <v>129.9</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t="s">
        <v>440</v>
      </c>
      <c r="DH122" s="926"/>
      <c r="DI122" s="926"/>
      <c r="DJ122" s="926"/>
      <c r="DK122" s="926"/>
      <c r="DL122" s="926" t="s">
        <v>440</v>
      </c>
      <c r="DM122" s="926"/>
      <c r="DN122" s="926"/>
      <c r="DO122" s="926"/>
      <c r="DP122" s="926"/>
      <c r="DQ122" s="926" t="s">
        <v>440</v>
      </c>
      <c r="DR122" s="926"/>
      <c r="DS122" s="926"/>
      <c r="DT122" s="926"/>
      <c r="DU122" s="926"/>
      <c r="DV122" s="927" t="s">
        <v>440</v>
      </c>
      <c r="DW122" s="927"/>
      <c r="DX122" s="927"/>
      <c r="DY122" s="927"/>
      <c r="DZ122" s="928"/>
    </row>
    <row r="123" spans="1:130" s="230" customFormat="1" ht="26.25" customHeight="1" x14ac:dyDescent="0.15">
      <c r="A123" s="1058"/>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440</v>
      </c>
      <c r="AB123" s="959"/>
      <c r="AC123" s="959"/>
      <c r="AD123" s="959"/>
      <c r="AE123" s="960"/>
      <c r="AF123" s="961" t="s">
        <v>132</v>
      </c>
      <c r="AG123" s="959"/>
      <c r="AH123" s="959"/>
      <c r="AI123" s="959"/>
      <c r="AJ123" s="960"/>
      <c r="AK123" s="961" t="s">
        <v>440</v>
      </c>
      <c r="AL123" s="959"/>
      <c r="AM123" s="959"/>
      <c r="AN123" s="959"/>
      <c r="AO123" s="960"/>
      <c r="AP123" s="962" t="s">
        <v>440</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475</v>
      </c>
      <c r="BP123" s="1005"/>
      <c r="BQ123" s="1064">
        <v>7264520</v>
      </c>
      <c r="BR123" s="1031"/>
      <c r="BS123" s="1031"/>
      <c r="BT123" s="1031"/>
      <c r="BU123" s="1031"/>
      <c r="BV123" s="1031">
        <v>7870914</v>
      </c>
      <c r="BW123" s="1031"/>
      <c r="BX123" s="1031"/>
      <c r="BY123" s="1031"/>
      <c r="BZ123" s="1031"/>
      <c r="CA123" s="1031">
        <v>8494953</v>
      </c>
      <c r="CB123" s="1031"/>
      <c r="CC123" s="1031"/>
      <c r="CD123" s="1031"/>
      <c r="CE123" s="1031"/>
      <c r="CF123" s="1001"/>
      <c r="CG123" s="1002"/>
      <c r="CH123" s="1002"/>
      <c r="CI123" s="1002"/>
      <c r="CJ123" s="1003"/>
      <c r="CK123" s="1009"/>
      <c r="CL123" s="1010"/>
      <c r="CM123" s="1010"/>
      <c r="CN123" s="1010"/>
      <c r="CO123" s="1011"/>
      <c r="CP123" s="1019" t="s">
        <v>476</v>
      </c>
      <c r="CQ123" s="1020"/>
      <c r="CR123" s="1020"/>
      <c r="CS123" s="1020"/>
      <c r="CT123" s="1020"/>
      <c r="CU123" s="1020"/>
      <c r="CV123" s="1020"/>
      <c r="CW123" s="1020"/>
      <c r="CX123" s="1020"/>
      <c r="CY123" s="1020"/>
      <c r="CZ123" s="1020"/>
      <c r="DA123" s="1020"/>
      <c r="DB123" s="1020"/>
      <c r="DC123" s="1020"/>
      <c r="DD123" s="1020"/>
      <c r="DE123" s="1020"/>
      <c r="DF123" s="1021"/>
      <c r="DG123" s="958" t="s">
        <v>440</v>
      </c>
      <c r="DH123" s="959"/>
      <c r="DI123" s="959"/>
      <c r="DJ123" s="959"/>
      <c r="DK123" s="960"/>
      <c r="DL123" s="961" t="s">
        <v>440</v>
      </c>
      <c r="DM123" s="959"/>
      <c r="DN123" s="959"/>
      <c r="DO123" s="959"/>
      <c r="DP123" s="960"/>
      <c r="DQ123" s="961" t="s">
        <v>132</v>
      </c>
      <c r="DR123" s="959"/>
      <c r="DS123" s="959"/>
      <c r="DT123" s="959"/>
      <c r="DU123" s="960"/>
      <c r="DV123" s="962" t="s">
        <v>440</v>
      </c>
      <c r="DW123" s="963"/>
      <c r="DX123" s="963"/>
      <c r="DY123" s="963"/>
      <c r="DZ123" s="964"/>
    </row>
    <row r="124" spans="1:130" s="230" customFormat="1" ht="26.25" customHeight="1" thickBot="1" x14ac:dyDescent="0.2">
      <c r="A124" s="1058"/>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440</v>
      </c>
      <c r="AB124" s="959"/>
      <c r="AC124" s="959"/>
      <c r="AD124" s="959"/>
      <c r="AE124" s="960"/>
      <c r="AF124" s="961" t="s">
        <v>132</v>
      </c>
      <c r="AG124" s="959"/>
      <c r="AH124" s="959"/>
      <c r="AI124" s="959"/>
      <c r="AJ124" s="960"/>
      <c r="AK124" s="961" t="s">
        <v>440</v>
      </c>
      <c r="AL124" s="959"/>
      <c r="AM124" s="959"/>
      <c r="AN124" s="959"/>
      <c r="AO124" s="960"/>
      <c r="AP124" s="962" t="s">
        <v>440</v>
      </c>
      <c r="AQ124" s="963"/>
      <c r="AR124" s="963"/>
      <c r="AS124" s="963"/>
      <c r="AT124" s="964"/>
      <c r="AU124" s="1060" t="s">
        <v>477</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440</v>
      </c>
      <c r="BR124" s="1027"/>
      <c r="BS124" s="1027"/>
      <c r="BT124" s="1027"/>
      <c r="BU124" s="1027"/>
      <c r="BV124" s="1027" t="s">
        <v>440</v>
      </c>
      <c r="BW124" s="1027"/>
      <c r="BX124" s="1027"/>
      <c r="BY124" s="1027"/>
      <c r="BZ124" s="1027"/>
      <c r="CA124" s="1027" t="s">
        <v>440</v>
      </c>
      <c r="CB124" s="1027"/>
      <c r="CC124" s="1027"/>
      <c r="CD124" s="1027"/>
      <c r="CE124" s="1027"/>
      <c r="CF124" s="1028"/>
      <c r="CG124" s="1029"/>
      <c r="CH124" s="1029"/>
      <c r="CI124" s="1029"/>
      <c r="CJ124" s="1030"/>
      <c r="CK124" s="1012"/>
      <c r="CL124" s="1012"/>
      <c r="CM124" s="1012"/>
      <c r="CN124" s="1012"/>
      <c r="CO124" s="1013"/>
      <c r="CP124" s="1019" t="s">
        <v>478</v>
      </c>
      <c r="CQ124" s="1020"/>
      <c r="CR124" s="1020"/>
      <c r="CS124" s="1020"/>
      <c r="CT124" s="1020"/>
      <c r="CU124" s="1020"/>
      <c r="CV124" s="1020"/>
      <c r="CW124" s="1020"/>
      <c r="CX124" s="1020"/>
      <c r="CY124" s="1020"/>
      <c r="CZ124" s="1020"/>
      <c r="DA124" s="1020"/>
      <c r="DB124" s="1020"/>
      <c r="DC124" s="1020"/>
      <c r="DD124" s="1020"/>
      <c r="DE124" s="1020"/>
      <c r="DF124" s="1021"/>
      <c r="DG124" s="1004" t="s">
        <v>440</v>
      </c>
      <c r="DH124" s="986"/>
      <c r="DI124" s="986"/>
      <c r="DJ124" s="986"/>
      <c r="DK124" s="987"/>
      <c r="DL124" s="985" t="s">
        <v>132</v>
      </c>
      <c r="DM124" s="986"/>
      <c r="DN124" s="986"/>
      <c r="DO124" s="986"/>
      <c r="DP124" s="987"/>
      <c r="DQ124" s="985" t="s">
        <v>132</v>
      </c>
      <c r="DR124" s="986"/>
      <c r="DS124" s="986"/>
      <c r="DT124" s="986"/>
      <c r="DU124" s="987"/>
      <c r="DV124" s="988" t="s">
        <v>132</v>
      </c>
      <c r="DW124" s="989"/>
      <c r="DX124" s="989"/>
      <c r="DY124" s="989"/>
      <c r="DZ124" s="990"/>
    </row>
    <row r="125" spans="1:130" s="230" customFormat="1" ht="26.25" customHeight="1" x14ac:dyDescent="0.15">
      <c r="A125" s="1058"/>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440</v>
      </c>
      <c r="AG125" s="959"/>
      <c r="AH125" s="959"/>
      <c r="AI125" s="959"/>
      <c r="AJ125" s="960"/>
      <c r="AK125" s="961" t="s">
        <v>440</v>
      </c>
      <c r="AL125" s="959"/>
      <c r="AM125" s="959"/>
      <c r="AN125" s="959"/>
      <c r="AO125" s="960"/>
      <c r="AP125" s="962" t="s">
        <v>440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479</v>
      </c>
      <c r="CL125" s="1007"/>
      <c r="CM125" s="1007"/>
      <c r="CN125" s="1007"/>
      <c r="CO125" s="1008"/>
      <c r="CP125" s="929" t="s">
        <v>480</v>
      </c>
      <c r="CQ125" s="897"/>
      <c r="CR125" s="897"/>
      <c r="CS125" s="897"/>
      <c r="CT125" s="897"/>
      <c r="CU125" s="897"/>
      <c r="CV125" s="897"/>
      <c r="CW125" s="897"/>
      <c r="CX125" s="897"/>
      <c r="CY125" s="897"/>
      <c r="CZ125" s="897"/>
      <c r="DA125" s="897"/>
      <c r="DB125" s="897"/>
      <c r="DC125" s="897"/>
      <c r="DD125" s="897"/>
      <c r="DE125" s="897"/>
      <c r="DF125" s="898"/>
      <c r="DG125" s="930" t="s">
        <v>440</v>
      </c>
      <c r="DH125" s="931"/>
      <c r="DI125" s="931"/>
      <c r="DJ125" s="931"/>
      <c r="DK125" s="931"/>
      <c r="DL125" s="931" t="s">
        <v>132</v>
      </c>
      <c r="DM125" s="931"/>
      <c r="DN125" s="931"/>
      <c r="DO125" s="931"/>
      <c r="DP125" s="931"/>
      <c r="DQ125" s="931" t="s">
        <v>132</v>
      </c>
      <c r="DR125" s="931"/>
      <c r="DS125" s="931"/>
      <c r="DT125" s="931"/>
      <c r="DU125" s="931"/>
      <c r="DV125" s="932" t="s">
        <v>132</v>
      </c>
      <c r="DW125" s="932"/>
      <c r="DX125" s="932"/>
      <c r="DY125" s="932"/>
      <c r="DZ125" s="933"/>
    </row>
    <row r="126" spans="1:130" s="230" customFormat="1" ht="26.25" customHeight="1" thickBot="1" x14ac:dyDescent="0.2">
      <c r="A126" s="1058"/>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440</v>
      </c>
      <c r="AB126" s="959"/>
      <c r="AC126" s="959"/>
      <c r="AD126" s="959"/>
      <c r="AE126" s="960"/>
      <c r="AF126" s="961" t="s">
        <v>440</v>
      </c>
      <c r="AG126" s="959"/>
      <c r="AH126" s="959"/>
      <c r="AI126" s="959"/>
      <c r="AJ126" s="960"/>
      <c r="AK126" s="961" t="s">
        <v>440</v>
      </c>
      <c r="AL126" s="959"/>
      <c r="AM126" s="959"/>
      <c r="AN126" s="959"/>
      <c r="AO126" s="960"/>
      <c r="AP126" s="962" t="s">
        <v>132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481</v>
      </c>
      <c r="CQ126" s="923"/>
      <c r="CR126" s="923"/>
      <c r="CS126" s="923"/>
      <c r="CT126" s="923"/>
      <c r="CU126" s="923"/>
      <c r="CV126" s="923"/>
      <c r="CW126" s="923"/>
      <c r="CX126" s="923"/>
      <c r="CY126" s="923"/>
      <c r="CZ126" s="923"/>
      <c r="DA126" s="923"/>
      <c r="DB126" s="923"/>
      <c r="DC126" s="923"/>
      <c r="DD126" s="923"/>
      <c r="DE126" s="923"/>
      <c r="DF126" s="924"/>
      <c r="DG126" s="925" t="s">
        <v>132</v>
      </c>
      <c r="DH126" s="926"/>
      <c r="DI126" s="926"/>
      <c r="DJ126" s="926"/>
      <c r="DK126" s="926"/>
      <c r="DL126" s="926" t="s">
        <v>132</v>
      </c>
      <c r="DM126" s="926"/>
      <c r="DN126" s="926"/>
      <c r="DO126" s="926"/>
      <c r="DP126" s="926"/>
      <c r="DQ126" s="926" t="s">
        <v>132</v>
      </c>
      <c r="DR126" s="926"/>
      <c r="DS126" s="926"/>
      <c r="DT126" s="926"/>
      <c r="DU126" s="926"/>
      <c r="DV126" s="927" t="s">
        <v>132</v>
      </c>
      <c r="DW126" s="927"/>
      <c r="DX126" s="927"/>
      <c r="DY126" s="927"/>
      <c r="DZ126" s="928"/>
    </row>
    <row r="127" spans="1:130" s="230" customFormat="1" ht="26.25" customHeight="1" x14ac:dyDescent="0.15">
      <c r="A127" s="1059"/>
      <c r="B127" s="951"/>
      <c r="C127" s="973" t="s">
        <v>482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132</v>
      </c>
      <c r="AB127" s="959"/>
      <c r="AC127" s="959"/>
      <c r="AD127" s="959"/>
      <c r="AE127" s="960"/>
      <c r="AF127" s="961" t="s">
        <v>132</v>
      </c>
      <c r="AG127" s="959"/>
      <c r="AH127" s="959"/>
      <c r="AI127" s="959"/>
      <c r="AJ127" s="960"/>
      <c r="AK127" s="961" t="s">
        <v>440</v>
      </c>
      <c r="AL127" s="959"/>
      <c r="AM127" s="959"/>
      <c r="AN127" s="959"/>
      <c r="AO127" s="960"/>
      <c r="AP127" s="962" t="s">
        <v>132</v>
      </c>
      <c r="AQ127" s="963"/>
      <c r="AR127" s="963"/>
      <c r="AS127" s="963"/>
      <c r="AT127" s="964"/>
      <c r="AU127" s="232"/>
      <c r="AV127" s="232"/>
      <c r="AW127" s="232"/>
      <c r="AX127" s="1032" t="s">
        <v>483</v>
      </c>
      <c r="AY127" s="1033"/>
      <c r="AZ127" s="1033"/>
      <c r="BA127" s="1033"/>
      <c r="BB127" s="1033"/>
      <c r="BC127" s="1033"/>
      <c r="BD127" s="1033"/>
      <c r="BE127" s="1034"/>
      <c r="BF127" s="1035" t="s">
        <v>484</v>
      </c>
      <c r="BG127" s="1033"/>
      <c r="BH127" s="1033"/>
      <c r="BI127" s="1033"/>
      <c r="BJ127" s="1033"/>
      <c r="BK127" s="1033"/>
      <c r="BL127" s="1034"/>
      <c r="BM127" s="1035" t="s">
        <v>485</v>
      </c>
      <c r="BN127" s="1033"/>
      <c r="BO127" s="1033"/>
      <c r="BP127" s="1033"/>
      <c r="BQ127" s="1033"/>
      <c r="BR127" s="1033"/>
      <c r="BS127" s="1034"/>
      <c r="BT127" s="1035" t="s">
        <v>486</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487</v>
      </c>
      <c r="CQ127" s="923"/>
      <c r="CR127" s="923"/>
      <c r="CS127" s="923"/>
      <c r="CT127" s="923"/>
      <c r="CU127" s="923"/>
      <c r="CV127" s="923"/>
      <c r="CW127" s="923"/>
      <c r="CX127" s="923"/>
      <c r="CY127" s="923"/>
      <c r="CZ127" s="923"/>
      <c r="DA127" s="923"/>
      <c r="DB127" s="923"/>
      <c r="DC127" s="923"/>
      <c r="DD127" s="923"/>
      <c r="DE127" s="923"/>
      <c r="DF127" s="924"/>
      <c r="DG127" s="925" t="s">
        <v>440</v>
      </c>
      <c r="DH127" s="926"/>
      <c r="DI127" s="926"/>
      <c r="DJ127" s="926"/>
      <c r="DK127" s="926"/>
      <c r="DL127" s="926" t="s">
        <v>440</v>
      </c>
      <c r="DM127" s="926"/>
      <c r="DN127" s="926"/>
      <c r="DO127" s="926"/>
      <c r="DP127" s="926"/>
      <c r="DQ127" s="926" t="s">
        <v>440</v>
      </c>
      <c r="DR127" s="926"/>
      <c r="DS127" s="926"/>
      <c r="DT127" s="926"/>
      <c r="DU127" s="926"/>
      <c r="DV127" s="927" t="s">
        <v>132</v>
      </c>
      <c r="DW127" s="927"/>
      <c r="DX127" s="927"/>
      <c r="DY127" s="927"/>
      <c r="DZ127" s="928"/>
    </row>
    <row r="128" spans="1:130" s="230" customFormat="1" ht="26.25" customHeight="1" thickBot="1" x14ac:dyDescent="0.2">
      <c r="A128" s="1042" t="s">
        <v>488</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489</v>
      </c>
      <c r="X128" s="1044"/>
      <c r="Y128" s="1044"/>
      <c r="Z128" s="1045"/>
      <c r="AA128" s="1046">
        <v>29800</v>
      </c>
      <c r="AB128" s="1047"/>
      <c r="AC128" s="1047"/>
      <c r="AD128" s="1047"/>
      <c r="AE128" s="1048"/>
      <c r="AF128" s="1049">
        <v>28466</v>
      </c>
      <c r="AG128" s="1047"/>
      <c r="AH128" s="1047"/>
      <c r="AI128" s="1047"/>
      <c r="AJ128" s="1048"/>
      <c r="AK128" s="1049">
        <v>25527</v>
      </c>
      <c r="AL128" s="1047"/>
      <c r="AM128" s="1047"/>
      <c r="AN128" s="1047"/>
      <c r="AO128" s="1048"/>
      <c r="AP128" s="1050"/>
      <c r="AQ128" s="1051"/>
      <c r="AR128" s="1051"/>
      <c r="AS128" s="1051"/>
      <c r="AT128" s="1052"/>
      <c r="AU128" s="232"/>
      <c r="AV128" s="232"/>
      <c r="AW128" s="232"/>
      <c r="AX128" s="896" t="s">
        <v>490</v>
      </c>
      <c r="AY128" s="897"/>
      <c r="AZ128" s="897"/>
      <c r="BA128" s="897"/>
      <c r="BB128" s="897"/>
      <c r="BC128" s="897"/>
      <c r="BD128" s="897"/>
      <c r="BE128" s="898"/>
      <c r="BF128" s="1053" t="s">
        <v>440</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491</v>
      </c>
      <c r="CQ128" s="726"/>
      <c r="CR128" s="726"/>
      <c r="CS128" s="726"/>
      <c r="CT128" s="726"/>
      <c r="CU128" s="726"/>
      <c r="CV128" s="726"/>
      <c r="CW128" s="726"/>
      <c r="CX128" s="726"/>
      <c r="CY128" s="726"/>
      <c r="CZ128" s="726"/>
      <c r="DA128" s="726"/>
      <c r="DB128" s="726"/>
      <c r="DC128" s="726"/>
      <c r="DD128" s="726"/>
      <c r="DE128" s="726"/>
      <c r="DF128" s="1037"/>
      <c r="DG128" s="1038" t="s">
        <v>132</v>
      </c>
      <c r="DH128" s="1039"/>
      <c r="DI128" s="1039"/>
      <c r="DJ128" s="1039"/>
      <c r="DK128" s="1039"/>
      <c r="DL128" s="1039" t="s">
        <v>132</v>
      </c>
      <c r="DM128" s="1039"/>
      <c r="DN128" s="1039"/>
      <c r="DO128" s="1039"/>
      <c r="DP128" s="1039"/>
      <c r="DQ128" s="1039" t="s">
        <v>132</v>
      </c>
      <c r="DR128" s="1039"/>
      <c r="DS128" s="1039"/>
      <c r="DT128" s="1039"/>
      <c r="DU128" s="1039"/>
      <c r="DV128" s="1040" t="s">
        <v>132</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1859899</v>
      </c>
      <c r="AB129" s="959"/>
      <c r="AC129" s="959"/>
      <c r="AD129" s="959"/>
      <c r="AE129" s="960"/>
      <c r="AF129" s="961">
        <v>2020179</v>
      </c>
      <c r="AG129" s="959"/>
      <c r="AH129" s="959"/>
      <c r="AI129" s="959"/>
      <c r="AJ129" s="960"/>
      <c r="AK129" s="961">
        <v>1964422</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132</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257447</v>
      </c>
      <c r="AB130" s="959"/>
      <c r="AC130" s="959"/>
      <c r="AD130" s="959"/>
      <c r="AE130" s="960"/>
      <c r="AF130" s="961">
        <v>250975</v>
      </c>
      <c r="AG130" s="959"/>
      <c r="AH130" s="959"/>
      <c r="AI130" s="959"/>
      <c r="AJ130" s="960"/>
      <c r="AK130" s="961">
        <v>249098</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7.4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1602452</v>
      </c>
      <c r="AB131" s="986"/>
      <c r="AC131" s="986"/>
      <c r="AD131" s="986"/>
      <c r="AE131" s="987"/>
      <c r="AF131" s="985">
        <v>1769204</v>
      </c>
      <c r="AG131" s="986"/>
      <c r="AH131" s="986"/>
      <c r="AI131" s="986"/>
      <c r="AJ131" s="987"/>
      <c r="AK131" s="985">
        <v>1715324</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7"/>
      <c r="BF131" s="1084" t="s">
        <v>440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7.6615711419999997</v>
      </c>
      <c r="AB132" s="1097"/>
      <c r="AC132" s="1097"/>
      <c r="AD132" s="1097"/>
      <c r="AE132" s="1098"/>
      <c r="AF132" s="1099">
        <v>6.6769575469999998</v>
      </c>
      <c r="AG132" s="1097"/>
      <c r="AH132" s="1097"/>
      <c r="AI132" s="1097"/>
      <c r="AJ132" s="1098"/>
      <c r="AK132" s="1099">
        <v>8.1609655090000004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7.6</v>
      </c>
      <c r="AB133" s="1080"/>
      <c r="AC133" s="1080"/>
      <c r="AD133" s="1080"/>
      <c r="AE133" s="1081"/>
      <c r="AF133" s="1079">
        <v>7.2</v>
      </c>
      <c r="AG133" s="1080"/>
      <c r="AH133" s="1080"/>
      <c r="AI133" s="1080"/>
      <c r="AJ133" s="1081"/>
      <c r="AK133" s="1079">
        <v>7.4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o64Q0hUupN+wskPbrSKIEYnjyABMktz5Nu5k5RjD2kTztzSVgF371DIPcfoNOHAKU5kF3e52P+tzrf+UUFo8Q==" saltValue="yyt7FfrYKMbmBWUlmag6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8BB2F-C456-42D8-A28F-D1786031612E}">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xMqoKhUP+4lUTJwvsoUyrI0bmHfn2JatYrHtTnTbZnIw8z3ojJymQZVptMWgwMXacLmbQu0HPlaUA0a/cL5sng==" saltValue="Cw6+/o/I/itwav/CWSZg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tO8/Qg8JpvFVp4e62Sg7bPSL9MS8onHgTaDuhwKCtPM6OYiKHwiVePelyYQIrLpPEnr+Q0tq+ZVMcjkVBxbIw==" saltValue="MCaCLZq7NVr0bU2bbK94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670848</v>
      </c>
      <c r="AP9" s="281">
        <v>185266</v>
      </c>
      <c r="AQ9" s="282">
        <v>239803</v>
      </c>
      <c r="AR9" s="283">
        <v>-22.7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7741</v>
      </c>
      <c r="AP10" s="284">
        <v>2138</v>
      </c>
      <c r="AQ10" s="285">
        <v>35073</v>
      </c>
      <c r="AR10" s="286">
        <v>-93.9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t="s">
        <v>513</v>
      </c>
      <c r="AP11" s="284" t="s">
        <v>513</v>
      </c>
      <c r="AQ11" s="285">
        <v>3640</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513</v>
      </c>
      <c r="AP12" s="284" t="s">
        <v>513</v>
      </c>
      <c r="AQ12" s="285" t="s">
        <v>513</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t="s">
        <v>513</v>
      </c>
      <c r="AP13" s="284" t="s">
        <v>513</v>
      </c>
      <c r="AQ13" s="285">
        <v>11407</v>
      </c>
      <c r="AR13" s="286" t="s">
        <v>513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15824</v>
      </c>
      <c r="AP14" s="284">
        <v>4370</v>
      </c>
      <c r="AQ14" s="285">
        <v>4585</v>
      </c>
      <c r="AR14" s="286">
        <v>-4.7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-36860</v>
      </c>
      <c r="AP15" s="284">
        <v>-10180</v>
      </c>
      <c r="AQ15" s="285">
        <v>-18839</v>
      </c>
      <c r="AR15" s="286">
        <v>-46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657553</v>
      </c>
      <c r="AP16" s="284">
        <v>181594</v>
      </c>
      <c r="AQ16" s="285">
        <v>275669</v>
      </c>
      <c r="AR16" s="286">
        <v>-34.1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16.02</v>
      </c>
      <c r="AP21" s="298">
        <v>23.86</v>
      </c>
      <c r="AQ21" s="299">
        <v>-7.84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93.8</v>
      </c>
      <c r="AP22" s="303">
        <v>95.5</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228836</v>
      </c>
      <c r="AP32" s="312">
        <v>63197</v>
      </c>
      <c r="AQ32" s="313">
        <v>162926</v>
      </c>
      <c r="AR32" s="314">
        <v>-61.2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513</v>
      </c>
      <c r="AP34" s="312" t="s">
        <v>513</v>
      </c>
      <c r="AQ34" s="313">
        <v>4</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185776</v>
      </c>
      <c r="AP35" s="312">
        <v>51305</v>
      </c>
      <c r="AQ35" s="313">
        <v>33512</v>
      </c>
      <c r="AR35" s="314">
        <v>53.1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t="s">
        <v>513</v>
      </c>
      <c r="AP36" s="312" t="s">
        <v>513</v>
      </c>
      <c r="AQ36" s="313">
        <v>2866</v>
      </c>
      <c r="AR36" s="314" t="s">
        <v>513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t="s">
        <v>513</v>
      </c>
      <c r="AP37" s="312" t="s">
        <v>513</v>
      </c>
      <c r="AQ37" s="313">
        <v>1429</v>
      </c>
      <c r="AR37" s="314" t="s">
        <v>513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t="s">
        <v>513</v>
      </c>
      <c r="AP38" s="315" t="s">
        <v>513</v>
      </c>
      <c r="AQ38" s="316">
        <v>30</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-25527</v>
      </c>
      <c r="AP39" s="312">
        <v>-7050</v>
      </c>
      <c r="AQ39" s="313">
        <v>-7390</v>
      </c>
      <c r="AR39" s="314">
        <v>-4.5999999999999996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-249098</v>
      </c>
      <c r="AP40" s="312">
        <v>-68793</v>
      </c>
      <c r="AQ40" s="313">
        <v>-136323</v>
      </c>
      <c r="AR40" s="314">
        <v>-49.5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139987</v>
      </c>
      <c r="AP41" s="312">
        <v>38660</v>
      </c>
      <c r="AQ41" s="313">
        <v>57054</v>
      </c>
      <c r="AR41" s="314">
        <v>-32.200000000000003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551966</v>
      </c>
      <c r="AN51" s="334">
        <v>145830</v>
      </c>
      <c r="AO51" s="335">
        <v>-3.6</v>
      </c>
      <c r="AP51" s="336">
        <v>271581</v>
      </c>
      <c r="AQ51" s="337">
        <v>-6.7</v>
      </c>
      <c r="AR51" s="338">
        <v>3.1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245861</v>
      </c>
      <c r="AN52" s="342">
        <v>64957</v>
      </c>
      <c r="AO52" s="343">
        <v>9.5</v>
      </c>
      <c r="AP52" s="344">
        <v>117844</v>
      </c>
      <c r="AQ52" s="345">
        <v>-1</v>
      </c>
      <c r="AR52" s="346">
        <v>10.5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658486</v>
      </c>
      <c r="AN53" s="334">
        <v>176585</v>
      </c>
      <c r="AO53" s="335">
        <v>21.1</v>
      </c>
      <c r="AP53" s="336">
        <v>268375</v>
      </c>
      <c r="AQ53" s="337">
        <v>-1.2</v>
      </c>
      <c r="AR53" s="338">
        <v>22.3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376838</v>
      </c>
      <c r="AN54" s="342">
        <v>101056</v>
      </c>
      <c r="AO54" s="343">
        <v>55.6</v>
      </c>
      <c r="AP54" s="344">
        <v>119602</v>
      </c>
      <c r="AQ54" s="345">
        <v>1.5</v>
      </c>
      <c r="AR54" s="346">
        <v>54.1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787238</v>
      </c>
      <c r="AN55" s="334">
        <v>214389</v>
      </c>
      <c r="AO55" s="335">
        <v>21.4</v>
      </c>
      <c r="AP55" s="336">
        <v>301035</v>
      </c>
      <c r="AQ55" s="337">
        <v>12.2</v>
      </c>
      <c r="AR55" s="338">
        <v>9.1999999999999993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565141</v>
      </c>
      <c r="AN56" s="342">
        <v>153906</v>
      </c>
      <c r="AO56" s="343">
        <v>52.3</v>
      </c>
      <c r="AP56" s="344">
        <v>154376</v>
      </c>
      <c r="AQ56" s="345">
        <v>29.1</v>
      </c>
      <c r="AR56" s="346">
        <v>23.2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808634</v>
      </c>
      <c r="AN57" s="334">
        <v>221908</v>
      </c>
      <c r="AO57" s="335">
        <v>3.5</v>
      </c>
      <c r="AP57" s="336">
        <v>277467</v>
      </c>
      <c r="AQ57" s="337">
        <v>-7.8</v>
      </c>
      <c r="AR57" s="338">
        <v>11.3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234937</v>
      </c>
      <c r="AN58" s="342">
        <v>64472</v>
      </c>
      <c r="AO58" s="343">
        <v>-58.1</v>
      </c>
      <c r="AP58" s="344">
        <v>128378</v>
      </c>
      <c r="AQ58" s="345">
        <v>-16.8</v>
      </c>
      <c r="AR58" s="346">
        <v>-41.3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423619</v>
      </c>
      <c r="AN59" s="334">
        <v>116990</v>
      </c>
      <c r="AO59" s="335">
        <v>-47.3</v>
      </c>
      <c r="AP59" s="336">
        <v>282256</v>
      </c>
      <c r="AQ59" s="337">
        <v>1.7</v>
      </c>
      <c r="AR59" s="338">
        <v>-49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245907</v>
      </c>
      <c r="AN60" s="342">
        <v>67911</v>
      </c>
      <c r="AO60" s="343">
        <v>5.3</v>
      </c>
      <c r="AP60" s="344">
        <v>145453</v>
      </c>
      <c r="AQ60" s="345">
        <v>13.3</v>
      </c>
      <c r="AR60" s="346">
        <v>-8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645989</v>
      </c>
      <c r="AN61" s="349">
        <v>175140</v>
      </c>
      <c r="AO61" s="350">
        <v>-1</v>
      </c>
      <c r="AP61" s="351">
        <v>280143</v>
      </c>
      <c r="AQ61" s="352">
        <v>-0.4</v>
      </c>
      <c r="AR61" s="338">
        <v>-0.6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333737</v>
      </c>
      <c r="AN62" s="342">
        <v>90460</v>
      </c>
      <c r="AO62" s="343">
        <v>12.9</v>
      </c>
      <c r="AP62" s="344">
        <v>133131</v>
      </c>
      <c r="AQ62" s="345">
        <v>5.2</v>
      </c>
      <c r="AR62" s="346">
        <v>7.7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ifiAwkfdebanaNpb0jSuJHKtE4tAOfYEXQPUpDy3rcesFa2FInVSDLiSM1eOgDMjBJEssHBMXUhvCw25IViu5A==" saltValue="+8tuSH9zhEMdFhO60nkD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1" spans="125:125" ht="13.5" hidden="1" customHeight="1" x14ac:dyDescent="0.15">
      <c r="DU121" s="259"/>
    </row>
  </sheetData>
  <sheetProtection algorithmName="SHA-512" hashValue="CyXGhP0YJ6tRF4owP1QH5zc7p5d2cMhEUN95Zx+3Tclwr30cms7x/IbeEDv2Wi/DQFy0GMFuhcQ6Xwy21Zpz7g==" saltValue="i0RjhLMjT3cFcEgU4ota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6sPzqyxlp1pD1vgmWkZKK2S5Jt/UJDZw45UgHTfYWo/OAj1hReJDt9Q4Q9LGkq95bt9QuOVTtKIFTGpGJxdR4w==" saltValue="b2JaT4Nfg4FUsk+uxea/L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16.059999999999999</v>
      </c>
      <c r="G47" s="12">
        <v>16.29</v>
      </c>
      <c r="H47" s="12">
        <v>23.24</v>
      </c>
      <c r="I47" s="12">
        <v>21.41</v>
      </c>
      <c r="J47" s="13">
        <v>22.04</v>
      </c>
    </row>
    <row r="48" spans="2:10" ht="57.75" customHeight="1" x14ac:dyDescent="0.15">
      <c r="B48" s="14"/>
      <c r="C48" s="1141" t="s">
        <v>4</v>
      </c>
      <c r="D48" s="1141"/>
      <c r="E48" s="1142"/>
      <c r="F48" s="15">
        <v>0.97</v>
      </c>
      <c r="G48" s="16">
        <v>4.8499999999999996</v>
      </c>
      <c r="H48" s="16">
        <v>7.23</v>
      </c>
      <c r="I48" s="16">
        <v>8.75</v>
      </c>
      <c r="J48" s="17">
        <v>18.53</v>
      </c>
    </row>
    <row r="49" spans="2:10" ht="57.75" customHeight="1" thickBot="1" x14ac:dyDescent="0.2">
      <c r="B49" s="18"/>
      <c r="C49" s="1143" t="s">
        <v>5</v>
      </c>
      <c r="D49" s="1143"/>
      <c r="E49" s="1144"/>
      <c r="F49" s="19" t="s">
        <v>560</v>
      </c>
      <c r="G49" s="20">
        <v>3.89</v>
      </c>
      <c r="H49" s="20">
        <v>10.32</v>
      </c>
      <c r="I49" s="20">
        <v>2.11</v>
      </c>
      <c r="J49" s="21">
        <v>9.5500000000000007</v>
      </c>
    </row>
    <row r="50" spans="2:10" x14ac:dyDescent="0.15"/>
  </sheetData>
  <sheetProtection algorithmName="SHA-512" hashValue="ZNPiiDeGIzmnG1Df0rZ/KY/axlMrIUdWAJTePlKB7V4QqM8Y3S1gdNAxOcs4ee5WImAK182B+EgkjG2UIc1LSg==" saltValue="3Dhw3EiNnPjc+fop0+M0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2024-02-05T03:13:47Z</dcterms:created>
  <dcterms:modified xsi:type="dcterms:W3CDTF">2024-03-18T23:47:56Z</dcterms:modified>
  <cp:category/>
</cp:coreProperties>
</file>